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wnloads\"/>
    </mc:Choice>
  </mc:AlternateContent>
  <bookViews>
    <workbookView xWindow="0" yWindow="0" windowWidth="20490" windowHeight="7755"/>
  </bookViews>
  <sheets>
    <sheet name="TKB BỔ SUNG" sheetId="4" r:id="rId1"/>
  </sheets>
  <definedNames>
    <definedName name="_xlnm._FilterDatabase" localSheetId="0" hidden="1">'TKB BỔ SUNG'!$A$7:$O$88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7" i="4" l="1"/>
  <c r="K86" i="4"/>
  <c r="K85" i="4"/>
  <c r="K84" i="4"/>
  <c r="N16" i="4" l="1"/>
  <c r="O16" i="4" s="1"/>
  <c r="N15" i="4"/>
  <c r="O15" i="4" s="1"/>
  <c r="N14" i="4"/>
  <c r="O14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4" i="4"/>
  <c r="O64" i="4" s="1"/>
  <c r="N63" i="4"/>
  <c r="O63" i="4" s="1"/>
  <c r="K63" i="4" s="1"/>
  <c r="N62" i="4"/>
  <c r="O62" i="4" s="1"/>
  <c r="K62" i="4" s="1"/>
  <c r="N61" i="4"/>
  <c r="O61" i="4" s="1"/>
  <c r="K61" i="4" s="1"/>
  <c r="L22" i="4" l="1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21" i="4"/>
  <c r="N44" i="4"/>
  <c r="O44" i="4" s="1"/>
  <c r="K44" i="4" s="1"/>
  <c r="N43" i="4"/>
  <c r="O43" i="4" s="1"/>
  <c r="K43" i="4" s="1"/>
  <c r="N42" i="4"/>
  <c r="O42" i="4" s="1"/>
  <c r="K42" i="4" s="1"/>
  <c r="N41" i="4"/>
  <c r="O41" i="4" s="1"/>
  <c r="K41" i="4" s="1"/>
  <c r="N40" i="4"/>
  <c r="O40" i="4" s="1"/>
  <c r="K40" i="4" s="1"/>
  <c r="N39" i="4"/>
  <c r="O39" i="4" s="1"/>
  <c r="K39" i="4" s="1"/>
  <c r="N38" i="4"/>
  <c r="O38" i="4" s="1"/>
  <c r="K38" i="4" s="1"/>
  <c r="N37" i="4"/>
  <c r="O37" i="4" s="1"/>
  <c r="K37" i="4" s="1"/>
  <c r="N36" i="4"/>
  <c r="O36" i="4" s="1"/>
  <c r="K36" i="4" s="1"/>
  <c r="N35" i="4"/>
  <c r="O35" i="4" s="1"/>
  <c r="K35" i="4" s="1"/>
  <c r="N34" i="4"/>
  <c r="O34" i="4" s="1"/>
  <c r="K34" i="4" s="1"/>
  <c r="N33" i="4"/>
  <c r="O33" i="4" s="1"/>
  <c r="K33" i="4" s="1"/>
  <c r="N32" i="4"/>
  <c r="O32" i="4" s="1"/>
  <c r="K32" i="4" s="1"/>
  <c r="N31" i="4"/>
  <c r="O31" i="4" s="1"/>
  <c r="K31" i="4" s="1"/>
  <c r="N30" i="4"/>
  <c r="O30" i="4" s="1"/>
  <c r="K30" i="4" s="1"/>
  <c r="N29" i="4"/>
  <c r="O29" i="4" s="1"/>
  <c r="K29" i="4" s="1"/>
  <c r="N28" i="4"/>
  <c r="O28" i="4" s="1"/>
  <c r="K28" i="4" s="1"/>
  <c r="N27" i="4"/>
  <c r="O27" i="4" s="1"/>
  <c r="K27" i="4" s="1"/>
  <c r="N26" i="4" l="1"/>
  <c r="O26" i="4" s="1"/>
  <c r="K26" i="4" s="1"/>
  <c r="N25" i="4"/>
  <c r="O25" i="4" s="1"/>
  <c r="K25" i="4" s="1"/>
  <c r="N24" i="4"/>
  <c r="O24" i="4" s="1"/>
  <c r="K24" i="4" s="1"/>
  <c r="N23" i="4"/>
  <c r="O23" i="4" s="1"/>
  <c r="K23" i="4" s="1"/>
  <c r="N22" i="4"/>
  <c r="O22" i="4" s="1"/>
  <c r="K22" i="4" s="1"/>
  <c r="N21" i="4"/>
  <c r="O21" i="4" s="1"/>
  <c r="K21" i="4" s="1"/>
  <c r="N60" i="4" l="1"/>
  <c r="O60" i="4" s="1"/>
  <c r="K60" i="4" s="1"/>
  <c r="N59" i="4"/>
  <c r="O59" i="4" s="1"/>
  <c r="K59" i="4" s="1"/>
  <c r="N58" i="4"/>
  <c r="O58" i="4" s="1"/>
  <c r="K58" i="4" s="1"/>
  <c r="N88" i="4"/>
  <c r="O88" i="4" s="1"/>
  <c r="N57" i="4"/>
  <c r="O57" i="4" s="1"/>
  <c r="K57" i="4" s="1"/>
  <c r="N56" i="4"/>
  <c r="O56" i="4" s="1"/>
  <c r="K56" i="4" s="1"/>
  <c r="N55" i="4"/>
  <c r="O55" i="4" s="1"/>
  <c r="K55" i="4" s="1"/>
  <c r="N54" i="4"/>
  <c r="O54" i="4" s="1"/>
  <c r="K54" i="4" s="1"/>
  <c r="N53" i="4"/>
  <c r="O53" i="4" s="1"/>
  <c r="K53" i="4" s="1"/>
  <c r="N52" i="4"/>
  <c r="O52" i="4" s="1"/>
  <c r="K52" i="4" s="1"/>
  <c r="N83" i="4"/>
  <c r="O83" i="4" s="1"/>
  <c r="K83" i="4" s="1"/>
  <c r="N82" i="4"/>
  <c r="O82" i="4" s="1"/>
  <c r="K82" i="4" s="1"/>
  <c r="N81" i="4"/>
  <c r="N80" i="4"/>
  <c r="N79" i="4"/>
  <c r="O79" i="4" s="1"/>
  <c r="K79" i="4" s="1"/>
  <c r="N78" i="4"/>
  <c r="O78" i="4" s="1"/>
  <c r="K78" i="4" s="1"/>
  <c r="N77" i="4"/>
  <c r="O77" i="4" s="1"/>
  <c r="K77" i="4" s="1"/>
  <c r="N76" i="4"/>
  <c r="O76" i="4" s="1"/>
  <c r="K76" i="4" s="1"/>
  <c r="N75" i="4"/>
  <c r="O75" i="4" s="1"/>
  <c r="K75" i="4" s="1"/>
  <c r="N74" i="4"/>
  <c r="O74" i="4" s="1"/>
  <c r="K74" i="4" s="1"/>
  <c r="N73" i="4"/>
  <c r="O73" i="4" s="1"/>
  <c r="K73" i="4" s="1"/>
  <c r="N72" i="4"/>
  <c r="O72" i="4" s="1"/>
  <c r="K72" i="4" s="1"/>
  <c r="N51" i="4"/>
  <c r="O51" i="4" s="1"/>
  <c r="K51" i="4" s="1"/>
  <c r="N50" i="4"/>
  <c r="O50" i="4" s="1"/>
  <c r="K50" i="4" s="1"/>
  <c r="N49" i="4"/>
  <c r="O49" i="4" s="1"/>
  <c r="K49" i="4" s="1"/>
  <c r="N48" i="4"/>
  <c r="O48" i="4" s="1"/>
  <c r="K48" i="4" s="1"/>
  <c r="N47" i="4"/>
  <c r="O47" i="4" s="1"/>
  <c r="K47" i="4"/>
  <c r="N46" i="4"/>
  <c r="O46" i="4" s="1"/>
  <c r="K46" i="4"/>
  <c r="N45" i="4"/>
  <c r="O45" i="4" s="1"/>
  <c r="K45" i="4"/>
  <c r="N20" i="4"/>
  <c r="O20" i="4" s="1"/>
  <c r="K20" i="4" s="1"/>
  <c r="N19" i="4"/>
  <c r="O19" i="4" s="1"/>
  <c r="K19" i="4" s="1"/>
  <c r="N18" i="4"/>
  <c r="O18" i="4" s="1"/>
  <c r="K18" i="4" s="1"/>
  <c r="N17" i="4"/>
  <c r="O17" i="4" s="1"/>
  <c r="K17" i="4" s="1"/>
  <c r="N13" i="4"/>
  <c r="O13" i="4" s="1"/>
  <c r="K13" i="4" s="1"/>
  <c r="N12" i="4"/>
  <c r="O12" i="4" s="1"/>
  <c r="K12" i="4" s="1"/>
  <c r="N11" i="4"/>
  <c r="O11" i="4" s="1"/>
  <c r="K11" i="4" s="1"/>
  <c r="N10" i="4"/>
  <c r="O10" i="4" s="1"/>
  <c r="K10" i="4" s="1"/>
  <c r="N9" i="4"/>
  <c r="O9" i="4" s="1"/>
  <c r="K9" i="4" s="1"/>
</calcChain>
</file>

<file path=xl/comments1.xml><?xml version="1.0" encoding="utf-8"?>
<comments xmlns="http://schemas.openxmlformats.org/spreadsheetml/2006/main">
  <authors>
    <author>Admin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Khoa đề nghị số tiết học/tuần phù hợp </t>
        </r>
      </text>
    </comment>
  </commentList>
</comments>
</file>

<file path=xl/sharedStrings.xml><?xml version="1.0" encoding="utf-8"?>
<sst xmlns="http://schemas.openxmlformats.org/spreadsheetml/2006/main" count="416" uniqueCount="217">
  <si>
    <t>STT</t>
  </si>
  <si>
    <t>KHOA</t>
  </si>
  <si>
    <t>LỚP</t>
  </si>
  <si>
    <t>TÊN HỌC PHẦN</t>
  </si>
  <si>
    <t>GV 
GIẢNG DẠY</t>
  </si>
  <si>
    <t>SỐ TIẾT 
HỌC TRỰC TUYẾN</t>
  </si>
  <si>
    <t>LỊCH HỌC</t>
  </si>
  <si>
    <t>SỐ TIẾT/TUẦN</t>
  </si>
  <si>
    <t>TỔ CHỨC 
GIẢNG DẠY TRỰC TUYẾN</t>
  </si>
  <si>
    <t>GHI CHÚ</t>
  </si>
  <si>
    <t>THỨ</t>
  </si>
  <si>
    <t>TỪ NGÀY</t>
  </si>
  <si>
    <t>ĐẾN NGÀY</t>
  </si>
  <si>
    <t>CK</t>
  </si>
  <si>
    <t>Thiết kế trên máy tính</t>
  </si>
  <si>
    <t>Đ&amp;TĐH</t>
  </si>
  <si>
    <t>Lê Thành Nhân</t>
  </si>
  <si>
    <t>CD D42</t>
  </si>
  <si>
    <t>ĐT&amp;TH</t>
  </si>
  <si>
    <t>Nguyễn Thị Thu Hà</t>
  </si>
  <si>
    <t>CĐ + TC Tin 42</t>
  </si>
  <si>
    <t>Cơ sở dữ liệu</t>
  </si>
  <si>
    <t>Huỳnh Thị Hồng Nhạn</t>
  </si>
  <si>
    <t>Trần Thị Đang Tâm</t>
  </si>
  <si>
    <t>CD CK41</t>
  </si>
  <si>
    <t>Tin học</t>
  </si>
  <si>
    <t>Trần Huỳnh Trọng</t>
  </si>
  <si>
    <t>CĐ ĐT42 + TC ĐT42</t>
  </si>
  <si>
    <t>Trần Thị Kim Phượng</t>
  </si>
  <si>
    <t>H-TNMT</t>
  </si>
  <si>
    <t>TC H42 + CD H42</t>
  </si>
  <si>
    <t>Lương Công Quang</t>
  </si>
  <si>
    <t>CD TD42 + TC TD42</t>
  </si>
  <si>
    <t>KT&amp;TC</t>
  </si>
  <si>
    <t>TCKT42+ CĐKT42</t>
  </si>
  <si>
    <t>QTKD-DL-TT</t>
  </si>
  <si>
    <t>2. Dữ liệu bài giảng, tài liệu tham khảo... đã được duyệt, giáo viên tự tải lên Lớp Học phần đã được Phòng QLĐT mở chậm nhất trước 1 buổi</t>
  </si>
  <si>
    <t>3. Giáo viên triển khai các nhiệm vụ liên quan bài học cho HSSV. Giám sát quá: trình thực hiện nhiệm vụ của HSSV bằng cách thường xuyên tương tác với HSSV thông qua Teams bằng các kênh Chat nhắn tin, gọi trao đổi trực tiếp; các kết quả HSSV đã thực hiện.</t>
  </si>
  <si>
    <t>4. Giáo viên đánh giá kết quả nhiệm vụ thực hiện của HSSV để đảm bảo sự chuyên cần tham gia học tập các Bài học &amp; nhiệm vụ đã giao.</t>
  </si>
  <si>
    <t>PHÒNG QUẢN LÝ ĐÀO TẠO</t>
  </si>
  <si>
    <t>SỐ TIẾT/TUẦN (DỰ KIẾN)</t>
  </si>
  <si>
    <t>CĐ CK42 + TC CK42 + TC CGKL42</t>
  </si>
  <si>
    <t xml:space="preserve">Tìm hiểu sức bền, nguyên lý – chi tiết máy </t>
  </si>
  <si>
    <t>Huỳnh Thanh Cường
Nguyễn Ngọc Cường</t>
  </si>
  <si>
    <t>CĐ CK41</t>
  </si>
  <si>
    <t xml:space="preserve">Thực hành phay CNC cơ bản </t>
  </si>
  <si>
    <t>Huỳnh Chí Trung
Phạm Quốc Lợi</t>
  </si>
  <si>
    <t>TC OTO 42A,B</t>
  </si>
  <si>
    <t>Kỹ thuật chung ô tô</t>
  </si>
  <si>
    <t>Lê Xuân Thạch
Phạm Tiến Dũng</t>
  </si>
  <si>
    <t>Truyền động thủy lực  khí nén</t>
  </si>
  <si>
    <t>Hồ Viết Hưng</t>
  </si>
  <si>
    <t>TC OTO41</t>
  </si>
  <si>
    <t>Sửa chữa và bảo dưỡng hệ thống trang bị điện ô tô</t>
  </si>
  <si>
    <t>Phạm Tiến Dũng</t>
  </si>
  <si>
    <t>CD D42 + TC D42</t>
  </si>
  <si>
    <t>Cung cấp điện</t>
  </si>
  <si>
    <t>Võ Quốc Dũng
Nguyễn Trung Thoại</t>
  </si>
  <si>
    <t>Lắp ráp mạch điện tử</t>
  </si>
  <si>
    <t>Nguyễn Thanh Tước
Nguyễn Thanh Vân</t>
  </si>
  <si>
    <t>Đo lường điện</t>
  </si>
  <si>
    <t>Nguyễn Thị Khánh Thùy
Đặng Mỹ Nhựt</t>
  </si>
  <si>
    <t>CĐ KTML 42</t>
  </si>
  <si>
    <t>Kỹ thuật an toàn hệ thống lạnh</t>
  </si>
  <si>
    <t>Huỳnh Minh Hoàng</t>
  </si>
  <si>
    <t>Kiến trúc máy tính</t>
  </si>
  <si>
    <t>Lê Văn Thịnh</t>
  </si>
  <si>
    <t>CD TIN41</t>
  </si>
  <si>
    <t>Lập trình hướng đối tượng</t>
  </si>
  <si>
    <t>Lắp ráp cài đặt máy tính</t>
  </si>
  <si>
    <t>Nguyễn Trí Quốc</t>
  </si>
  <si>
    <t>Mạch điện tử cơ bản</t>
  </si>
  <si>
    <t>CD DT41</t>
  </si>
  <si>
    <t>Hệ thống âm thanh</t>
  </si>
  <si>
    <t>Vi điều khiển</t>
  </si>
  <si>
    <t>Đỗ Thị Thu Nga</t>
  </si>
  <si>
    <t>CĐ ĐT41</t>
  </si>
  <si>
    <t>Vi điều khiển nâng cao</t>
  </si>
  <si>
    <t>Trần Đức A</t>
  </si>
  <si>
    <t>Cơ sở hóa phân tích 2</t>
  </si>
  <si>
    <t>Phan Thị Thiên Trang</t>
  </si>
  <si>
    <t>Phân tích công cụ 1</t>
  </si>
  <si>
    <t>Võ Anh Khuê</t>
  </si>
  <si>
    <t>An toàn và bảo hộ lao động</t>
  </si>
  <si>
    <t>Đào Thị Thúy Hằng</t>
  </si>
  <si>
    <t>CD TP41</t>
  </si>
  <si>
    <t>Công nghệ sản xuất đường, bánh kẹo</t>
  </si>
  <si>
    <t>Phạm Thị Ngọc Thùy</t>
  </si>
  <si>
    <t>Quản lý chất lượng thực phẩm</t>
  </si>
  <si>
    <t>Văn Dương Tiểu Phượng</t>
  </si>
  <si>
    <t>Công nghệ chế biến các sản phẩm lên men từ rau quả.</t>
  </si>
  <si>
    <t>Nguyễn Thụy Ngọc Trâm</t>
  </si>
  <si>
    <t>16/04/2020</t>
  </si>
  <si>
    <t>bổ sung</t>
  </si>
  <si>
    <t>Phân tích công nghiệp 1</t>
  </si>
  <si>
    <t>Trắc địa công trình</t>
  </si>
  <si>
    <t>Phạm Minh Tốt</t>
  </si>
  <si>
    <t>Kế toán doanh nghiệp 2</t>
  </si>
  <si>
    <t>GVGD: Đỗ Thị Thanh Lan
(GV hỗ trợ: Lê Thị Chi)</t>
  </si>
  <si>
    <t>Kế toán Mỹ</t>
  </si>
  <si>
    <t>GVGD: Lê Thị Khánh Như 
(GV hỗ trợ: Trần Thị Nguyệt Cầm)</t>
  </si>
  <si>
    <t>CĐ DL42 + TC DL42</t>
  </si>
  <si>
    <t>Marketing du lịch</t>
  </si>
  <si>
    <t>Huỳnh Văn Thái</t>
  </si>
  <si>
    <t>CD QTKD41</t>
  </si>
  <si>
    <t>Quản trị học</t>
  </si>
  <si>
    <t>Nguyễn Thị Lệ Hằng</t>
  </si>
  <si>
    <t>CD DT41 + TC DT41</t>
  </si>
  <si>
    <t>Lắp đặt PLC cơ bản</t>
  </si>
  <si>
    <t>Robot công nghiệp</t>
  </si>
  <si>
    <t>CD DT42 + TC DT42</t>
  </si>
  <si>
    <t>Kỹ thuật xung - số</t>
  </si>
  <si>
    <t>Chuyên đề</t>
  </si>
  <si>
    <t>Đo lường điện tử</t>
  </si>
  <si>
    <t>CD TKDH41A</t>
  </si>
  <si>
    <t>Thiết kế Poster</t>
  </si>
  <si>
    <t>Lê Thị Thanh Trúc</t>
  </si>
  <si>
    <t>CD TP41A + TC CK41A</t>
  </si>
  <si>
    <t>đề nghị thêm mới</t>
  </si>
  <si>
    <t>CD OTO42A _N2</t>
  </si>
  <si>
    <t>CD TIN42A + TC TIN42A</t>
  </si>
  <si>
    <t>Đồ họa ứng dụng</t>
  </si>
  <si>
    <t>Đào Lê Vĩnh</t>
  </si>
  <si>
    <t>CĐ- Đ41</t>
  </si>
  <si>
    <t>Quấn dây, sửa chữa máy điện nâng cao</t>
  </si>
  <si>
    <t>Võ Quốc Dũng</t>
  </si>
  <si>
    <t>Lắp đặt điều khiển truyền động điện</t>
  </si>
  <si>
    <t>Nguyễn Trung Thoại</t>
  </si>
  <si>
    <t>TC D42B</t>
  </si>
  <si>
    <t>Bảo dưỡng sửa chữa thiết bị điện gia dụng</t>
  </si>
  <si>
    <t>Phạm Duy Phượng
(GV hỗ trợ: Võ Văn Tỏ)</t>
  </si>
  <si>
    <t>Lắp đặt điện cơ bản</t>
  </si>
  <si>
    <t>Nguyễn Thị Khánh Thùy
(GV hỗ trợ: Lê Lai)</t>
  </si>
  <si>
    <t>Quấn dây sửa chữa máy điện</t>
  </si>
  <si>
    <t>Lê Lai
(GV hỗ trợ: Võ Quốc Dũng)</t>
  </si>
  <si>
    <t>CD D42A</t>
  </si>
  <si>
    <t>Sử dụng năng lượng tiết kiệm và hiệu quả</t>
  </si>
  <si>
    <t>Nguyễn Thị Khánh Thùy</t>
  </si>
  <si>
    <t>Nguyễn Thanh Tước</t>
  </si>
  <si>
    <t>Lắp ráp mạch điện tử công nghiệp</t>
  </si>
  <si>
    <t>Võ Văn Tỏ</t>
  </si>
  <si>
    <t>Lắp ráp mạch vi điều khiển</t>
  </si>
  <si>
    <t>Lắp ráp mạch vi điều khiển nâng cao</t>
  </si>
  <si>
    <t>Thiết kế điện trên máy tính</t>
  </si>
  <si>
    <t>Phan Thành Minh</t>
  </si>
  <si>
    <t>Lắp đặt PLC nâng cao</t>
  </si>
  <si>
    <t>Nguyễn Thanh Vân</t>
  </si>
  <si>
    <t>Lắp đặt máy điện trong thiết bị tự động</t>
  </si>
  <si>
    <t>Lắp đặt mạng truyền thông công nghiệp</t>
  </si>
  <si>
    <t>Lắp đặt bảo dưỡng sửa chữa Bơm - Quạt – Máy nén</t>
  </si>
  <si>
    <t>Năng lượng tái tạo</t>
  </si>
  <si>
    <t>Đặng Đăng Khôi</t>
  </si>
  <si>
    <t>Vật liệu nhiệt</t>
  </si>
  <si>
    <t>Đo lường nhiệt</t>
  </si>
  <si>
    <t>Thực tập lạnh cơ bản</t>
  </si>
  <si>
    <t>Lắp đặt hệ thống lạnh công nghiệp</t>
  </si>
  <si>
    <t>An toàn điện</t>
  </si>
  <si>
    <t>CD KTML42A</t>
  </si>
  <si>
    <t>Kỹ thuật điện</t>
  </si>
  <si>
    <t>CD D41A</t>
  </si>
  <si>
    <t>CD CDT41</t>
  </si>
  <si>
    <t>TC KTML41A</t>
  </si>
  <si>
    <t>CD  KTML42A</t>
  </si>
  <si>
    <t>CD KTML41A</t>
  </si>
  <si>
    <t>CD KTML42A + TC KTML42A</t>
  </si>
  <si>
    <t>Đặng Đăng Khôi
Lê Thành Nhân</t>
  </si>
  <si>
    <t>Lê Thành Nhân
Đặng Đăng Khôi</t>
  </si>
  <si>
    <t>15/4/2020</t>
  </si>
  <si>
    <t>23/4/2020</t>
  </si>
  <si>
    <t>30/4/2020</t>
  </si>
  <si>
    <t>29/4/2020</t>
  </si>
  <si>
    <t>20/4/2020</t>
  </si>
  <si>
    <t>CD D42A + TC D42B</t>
  </si>
  <si>
    <t>CD CDT41 + CD D41A</t>
  </si>
  <si>
    <t>TC-Đ41 + CD CDT41</t>
  </si>
  <si>
    <t>Cấu trúc dữ liệu và giải thuật</t>
  </si>
  <si>
    <t>TC Tin42F</t>
  </si>
  <si>
    <t>ĐT42</t>
  </si>
  <si>
    <t>Điện tử công suất</t>
  </si>
  <si>
    <r>
      <rPr>
        <b/>
        <u/>
        <sz val="13"/>
        <color rgb="FFFF0000"/>
        <rFont val="Arial"/>
        <family val="2"/>
      </rPr>
      <t>LƯU Ý</t>
    </r>
    <r>
      <rPr>
        <b/>
        <u/>
        <sz val="13"/>
        <color theme="1"/>
        <rFont val="Arial"/>
        <family val="2"/>
      </rPr>
      <t>:</t>
    </r>
    <r>
      <rPr>
        <b/>
        <sz val="13"/>
        <color theme="1"/>
        <rFont val="Arial"/>
        <family val="2"/>
      </rPr>
      <t xml:space="preserve"> TRÌNH TỰ DUYỆT, TẢI DỮ LIỆU BÀI GIẢNG LÊN LỚP HỌC &amp; TỔ CHỨC GIẢNG DẠY:</t>
    </r>
  </si>
  <si>
    <r>
      <t xml:space="preserve">1. Giáo viên Tạo Video bài giảng, Tài liệu tham khảo… hoàn thành trước buổi dạy </t>
    </r>
    <r>
      <rPr>
        <b/>
        <sz val="13"/>
        <color rgb="FFFF0000"/>
        <rFont val="Arial"/>
        <family val="2"/>
      </rPr>
      <t>ít nhất 4 ngày</t>
    </r>
    <r>
      <rPr>
        <sz val="13"/>
        <color theme="1"/>
        <rFont val="Arial"/>
        <family val="2"/>
      </rPr>
      <t xml:space="preserve"> gửi vào Nhóm kiểm duyệt Bài giảng &gt;&gt; Thư mục theo tên Học phần &gt; Tệp</t>
    </r>
  </si>
  <si>
    <t>TC Tin 42G</t>
  </si>
  <si>
    <t>TCTIN42F</t>
  </si>
  <si>
    <t>SQL Server</t>
  </si>
  <si>
    <t>TCTIN42G</t>
  </si>
  <si>
    <t>Thiết kế web</t>
  </si>
  <si>
    <t>15/04/2020</t>
  </si>
  <si>
    <t>13/05/2020</t>
  </si>
  <si>
    <t>17/04/2020</t>
  </si>
  <si>
    <t>22/05/2020</t>
  </si>
  <si>
    <t>Phân Tích Thiết Kế HTTT</t>
  </si>
  <si>
    <t>Lắp ráp, cài đặt và bảo trì máy tính</t>
  </si>
  <si>
    <t>CĐ ÔTÔ 41</t>
  </si>
  <si>
    <t>14/04/2020</t>
  </si>
  <si>
    <t>TC TIN42G</t>
  </si>
  <si>
    <t>13/4/2020</t>
  </si>
  <si>
    <t>15/06/2020</t>
  </si>
  <si>
    <t>Đoàn Kim Sương</t>
  </si>
  <si>
    <t>Phạm Quốc Lợi</t>
  </si>
  <si>
    <t>Gia công chi tiết bằng máy</t>
  </si>
  <si>
    <t>Chế tạo các cấu kiện đơn giản</t>
  </si>
  <si>
    <t>Bảo dưỡng hệ thống kỹ thuật</t>
  </si>
  <si>
    <t>CD CGKLQT42</t>
  </si>
  <si>
    <t>THỜI KHÓA BIỂU HỌC TRỰC TUYẾN HK2 NH 2019-2020</t>
  </si>
  <si>
    <t>(ĐỢT 2)</t>
  </si>
  <si>
    <t>CHÍNH THỨC</t>
  </si>
  <si>
    <t>Võ Thị Như Lý</t>
  </si>
  <si>
    <t>9h bắt đầu học online</t>
  </si>
  <si>
    <t>TC MAY42</t>
  </si>
  <si>
    <t>Vật liệu dệt may</t>
  </si>
  <si>
    <t>Trần Thị Pha Lê</t>
  </si>
  <si>
    <t>Kỹ thuật may cơ bản</t>
  </si>
  <si>
    <t>Vẽ kỹ thuật ngành may</t>
  </si>
  <si>
    <t>Nguyễn Thị Thu Nhiên</t>
  </si>
  <si>
    <t>An toàn lao động</t>
  </si>
  <si>
    <t>BD&amp; SC hệ thống điều hòa không khí ô tô</t>
  </si>
  <si>
    <t>Vận hành hệ thống nhiệt điện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</si>
</sst>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3"/>
      <color rgb="FF000000"/>
      <name val="Arial"/>
      <family val="2"/>
    </font>
    <font>
      <b/>
      <u/>
      <sz val="13"/>
      <color rgb="FFFF0000"/>
      <name val="Arial"/>
      <family val="2"/>
    </font>
    <font>
      <b/>
      <u/>
      <sz val="13"/>
      <color theme="1"/>
      <name val="Arial"/>
      <family val="2"/>
    </font>
    <font>
      <b/>
      <sz val="13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14" fontId="5" fillId="4" borderId="1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5" fillId="4" borderId="0" xfId="0" quotePrefix="1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3" fillId="9" borderId="0" xfId="0" quotePrefix="1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5" fillId="0" borderId="1" xfId="0" quotePrefix="1" applyNumberFormat="1" applyFont="1" applyFill="1" applyBorder="1" applyAlignment="1">
      <alignment horizontal="right" vertical="center" wrapText="1"/>
    </xf>
    <xf numFmtId="14" fontId="3" fillId="0" borderId="4" xfId="0" applyNumberFormat="1" applyFont="1" applyFill="1" applyBorder="1" applyAlignment="1">
      <alignment horizontal="right" vertical="center"/>
    </xf>
    <xf numFmtId="14" fontId="5" fillId="0" borderId="4" xfId="0" quotePrefix="1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/>
    </xf>
    <xf numFmtId="14" fontId="5" fillId="0" borderId="7" xfId="0" quotePrefix="1" applyNumberFormat="1" applyFont="1" applyFill="1" applyBorder="1" applyAlignment="1">
      <alignment horizontal="right" vertical="center" wrapText="1"/>
    </xf>
    <xf numFmtId="14" fontId="3" fillId="0" borderId="5" xfId="0" applyNumberFormat="1" applyFont="1" applyFill="1" applyBorder="1" applyAlignment="1">
      <alignment horizontal="right" vertical="center"/>
    </xf>
    <xf numFmtId="14" fontId="5" fillId="0" borderId="10" xfId="0" quotePrefix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4" fontId="3" fillId="5" borderId="1" xfId="0" applyNumberFormat="1" applyFont="1" applyFill="1" applyBorder="1" applyAlignment="1">
      <alignment horizontal="right" vertical="center"/>
    </xf>
    <xf numFmtId="14" fontId="5" fillId="5" borderId="1" xfId="0" quotePrefix="1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vertical="center" wrapText="1"/>
    </xf>
    <xf numFmtId="14" fontId="3" fillId="5" borderId="1" xfId="0" quotePrefix="1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2395876</xdr:colOff>
      <xdr:row>2</xdr:row>
      <xdr:rowOff>93813</xdr:rowOff>
    </xdr:to>
    <xdr:sp macro="" textlink="" fLocksText="0">
      <xdr:nvSpPr>
        <xdr:cNvPr id="2" name="Text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358026" cy="50202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vi-VN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CÔNG THƯƠNG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 CÔNG THƯƠNG MIỀN TRUNG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12</xdr:col>
      <xdr:colOff>7135</xdr:colOff>
      <xdr:row>3</xdr:row>
      <xdr:rowOff>42197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95975" y="0"/>
          <a:ext cx="8236735" cy="613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6"/>
  <sheetViews>
    <sheetView tabSelected="1" zoomScale="70" zoomScaleNormal="70" workbookViewId="0">
      <pane ySplit="8" topLeftCell="A9" activePane="bottomLeft" state="frozen"/>
      <selection pane="bottomLeft" activeCell="D78" sqref="A78:XFD79"/>
    </sheetView>
  </sheetViews>
  <sheetFormatPr defaultColWidth="9.125" defaultRowHeight="16.5" x14ac:dyDescent="0.25"/>
  <cols>
    <col min="1" max="1" width="12.375" style="33" bestFit="1" customWidth="1"/>
    <col min="2" max="2" width="16.875" style="3" bestFit="1" customWidth="1"/>
    <col min="3" max="3" width="38" style="3" customWidth="1"/>
    <col min="4" max="4" width="65" style="3" bestFit="1" customWidth="1"/>
    <col min="5" max="5" width="37.875" style="3" customWidth="1"/>
    <col min="6" max="6" width="17" style="33" customWidth="1"/>
    <col min="7" max="7" width="6.375" style="33" bestFit="1" customWidth="1"/>
    <col min="8" max="8" width="13.875" style="33" bestFit="1" customWidth="1"/>
    <col min="9" max="9" width="24" style="33" hidden="1" customWidth="1"/>
    <col min="10" max="10" width="14" style="3" bestFit="1" customWidth="1"/>
    <col min="11" max="11" width="18.25" style="3" customWidth="1"/>
    <col min="12" max="12" width="37.375" style="3" bestFit="1" customWidth="1"/>
    <col min="13" max="13" width="21.625" style="3" hidden="1" customWidth="1"/>
    <col min="14" max="15" width="9.25" style="3" hidden="1" customWidth="1"/>
    <col min="16" max="16" width="0" style="3" hidden="1" customWidth="1"/>
    <col min="17" max="17" width="12.625" style="3" hidden="1" customWidth="1"/>
    <col min="18" max="16384" width="9.125" style="3"/>
  </cols>
  <sheetData>
    <row r="1" spans="1:15" x14ac:dyDescent="0.25">
      <c r="A1" s="1"/>
      <c r="B1" s="2"/>
      <c r="C1" s="2"/>
      <c r="D1" s="2"/>
      <c r="E1" s="2"/>
      <c r="F1" s="1"/>
      <c r="G1" s="1"/>
      <c r="H1" s="1"/>
      <c r="I1" s="1"/>
      <c r="J1" s="2"/>
      <c r="K1" s="2"/>
      <c r="L1" s="2"/>
    </row>
    <row r="2" spans="1:15" x14ac:dyDescent="0.25">
      <c r="A2" s="1"/>
      <c r="B2" s="2"/>
      <c r="C2" s="2"/>
      <c r="D2" s="2"/>
      <c r="E2" s="2"/>
      <c r="F2" s="1"/>
      <c r="G2" s="1"/>
      <c r="H2" s="1"/>
      <c r="I2" s="1"/>
      <c r="J2" s="2"/>
      <c r="K2" s="2"/>
      <c r="L2" s="2"/>
    </row>
    <row r="3" spans="1:15" x14ac:dyDescent="0.25">
      <c r="A3" s="1"/>
      <c r="B3" s="2"/>
      <c r="C3" s="2"/>
      <c r="D3" s="2"/>
      <c r="E3" s="2"/>
      <c r="F3" s="1"/>
      <c r="G3" s="1"/>
      <c r="H3" s="1"/>
      <c r="I3" s="1"/>
      <c r="J3" s="2"/>
      <c r="K3" s="2"/>
      <c r="L3" s="2"/>
    </row>
    <row r="4" spans="1:15" x14ac:dyDescent="0.25">
      <c r="A4" s="82" t="s">
        <v>203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5" x14ac:dyDescent="0.25">
      <c r="A5" s="89" t="s">
        <v>204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5" x14ac:dyDescent="0.25">
      <c r="L6" s="33" t="s">
        <v>205</v>
      </c>
    </row>
    <row r="7" spans="1:15" ht="51" customHeight="1" x14ac:dyDescent="0.25">
      <c r="A7" s="83" t="s">
        <v>0</v>
      </c>
      <c r="B7" s="83" t="s">
        <v>1</v>
      </c>
      <c r="C7" s="83" t="s">
        <v>2</v>
      </c>
      <c r="D7" s="83" t="s">
        <v>3</v>
      </c>
      <c r="E7" s="80" t="s">
        <v>4</v>
      </c>
      <c r="F7" s="80" t="s">
        <v>5</v>
      </c>
      <c r="G7" s="85" t="s">
        <v>6</v>
      </c>
      <c r="H7" s="86"/>
      <c r="I7" s="87" t="s">
        <v>7</v>
      </c>
      <c r="J7" s="85" t="s">
        <v>8</v>
      </c>
      <c r="K7" s="86"/>
      <c r="L7" s="80" t="s">
        <v>9</v>
      </c>
    </row>
    <row r="8" spans="1:15" ht="52.5" customHeight="1" x14ac:dyDescent="0.25">
      <c r="A8" s="84"/>
      <c r="B8" s="84"/>
      <c r="C8" s="84"/>
      <c r="D8" s="84"/>
      <c r="E8" s="81"/>
      <c r="F8" s="81"/>
      <c r="G8" s="4" t="s">
        <v>10</v>
      </c>
      <c r="H8" s="4" t="s">
        <v>40</v>
      </c>
      <c r="I8" s="88"/>
      <c r="J8" s="5" t="s">
        <v>11</v>
      </c>
      <c r="K8" s="5" t="s">
        <v>12</v>
      </c>
      <c r="L8" s="81"/>
    </row>
    <row r="9" spans="1:15" s="11" customFormat="1" ht="38.25" customHeight="1" x14ac:dyDescent="0.2">
      <c r="A9" s="12">
        <v>1</v>
      </c>
      <c r="B9" s="13" t="s">
        <v>13</v>
      </c>
      <c r="C9" s="39" t="s">
        <v>41</v>
      </c>
      <c r="D9" s="37" t="s">
        <v>42</v>
      </c>
      <c r="E9" s="38" t="s">
        <v>43</v>
      </c>
      <c r="F9" s="8">
        <v>15</v>
      </c>
      <c r="G9" s="8">
        <v>5</v>
      </c>
      <c r="H9" s="8">
        <v>1</v>
      </c>
      <c r="I9" s="8"/>
      <c r="J9" s="71">
        <v>43937</v>
      </c>
      <c r="K9" s="72">
        <f>J9+O9</f>
        <v>44033</v>
      </c>
      <c r="L9" s="13"/>
      <c r="N9" s="11">
        <f t="shared" ref="N9:N40" si="0">ROUND(F9/H9,0)+1</f>
        <v>16</v>
      </c>
      <c r="O9" s="11">
        <f t="shared" ref="O9:O40" si="1">N9*6</f>
        <v>96</v>
      </c>
    </row>
    <row r="10" spans="1:15" s="11" customFormat="1" ht="40.5" customHeight="1" x14ac:dyDescent="0.2">
      <c r="A10" s="12">
        <v>2</v>
      </c>
      <c r="B10" s="13" t="s">
        <v>13</v>
      </c>
      <c r="C10" s="13" t="s">
        <v>44</v>
      </c>
      <c r="D10" s="37" t="s">
        <v>45</v>
      </c>
      <c r="E10" s="38" t="s">
        <v>46</v>
      </c>
      <c r="F10" s="8">
        <v>6</v>
      </c>
      <c r="G10" s="8">
        <v>5</v>
      </c>
      <c r="H10" s="8">
        <v>2</v>
      </c>
      <c r="I10" s="8"/>
      <c r="J10" s="71">
        <v>43937</v>
      </c>
      <c r="K10" s="72">
        <f>J10+O10</f>
        <v>43961</v>
      </c>
      <c r="L10" s="13"/>
      <c r="N10" s="11">
        <f t="shared" si="0"/>
        <v>4</v>
      </c>
      <c r="O10" s="11">
        <f t="shared" si="1"/>
        <v>24</v>
      </c>
    </row>
    <row r="11" spans="1:15" s="11" customFormat="1" ht="36.75" customHeight="1" x14ac:dyDescent="0.2">
      <c r="A11" s="12">
        <v>3</v>
      </c>
      <c r="B11" s="13" t="s">
        <v>13</v>
      </c>
      <c r="C11" s="13" t="s">
        <v>47</v>
      </c>
      <c r="D11" s="37" t="s">
        <v>48</v>
      </c>
      <c r="E11" s="38" t="s">
        <v>49</v>
      </c>
      <c r="F11" s="8">
        <v>8</v>
      </c>
      <c r="G11" s="8">
        <v>6</v>
      </c>
      <c r="H11" s="8">
        <v>2</v>
      </c>
      <c r="I11" s="12"/>
      <c r="J11" s="71">
        <v>43938</v>
      </c>
      <c r="K11" s="72">
        <f>J11+O11</f>
        <v>43968</v>
      </c>
      <c r="L11" s="13"/>
      <c r="N11" s="11">
        <f t="shared" si="0"/>
        <v>5</v>
      </c>
      <c r="O11" s="11">
        <f t="shared" si="1"/>
        <v>30</v>
      </c>
    </row>
    <row r="12" spans="1:15" s="11" customFormat="1" ht="35.25" customHeight="1" x14ac:dyDescent="0.2">
      <c r="A12" s="12">
        <v>4</v>
      </c>
      <c r="B12" s="13" t="s">
        <v>13</v>
      </c>
      <c r="C12" s="21" t="s">
        <v>24</v>
      </c>
      <c r="D12" s="13" t="s">
        <v>50</v>
      </c>
      <c r="E12" s="13" t="s">
        <v>51</v>
      </c>
      <c r="F12" s="12">
        <v>18</v>
      </c>
      <c r="G12" s="12">
        <v>3</v>
      </c>
      <c r="H12" s="12">
        <v>3</v>
      </c>
      <c r="I12" s="12"/>
      <c r="J12" s="71">
        <v>43935</v>
      </c>
      <c r="K12" s="72">
        <f>J12+O12</f>
        <v>43977</v>
      </c>
      <c r="L12" s="13"/>
      <c r="N12" s="11">
        <f t="shared" si="0"/>
        <v>7</v>
      </c>
      <c r="O12" s="11">
        <f t="shared" si="1"/>
        <v>42</v>
      </c>
    </row>
    <row r="13" spans="1:15" s="14" customFormat="1" ht="36.75" customHeight="1" x14ac:dyDescent="0.2">
      <c r="A13" s="12">
        <v>5</v>
      </c>
      <c r="B13" s="13" t="s">
        <v>13</v>
      </c>
      <c r="C13" s="21" t="s">
        <v>52</v>
      </c>
      <c r="D13" s="13" t="s">
        <v>53</v>
      </c>
      <c r="E13" s="13" t="s">
        <v>54</v>
      </c>
      <c r="F13" s="12">
        <v>12</v>
      </c>
      <c r="G13" s="12">
        <v>2</v>
      </c>
      <c r="H13" s="12">
        <v>2</v>
      </c>
      <c r="I13" s="12"/>
      <c r="J13" s="71">
        <v>43934</v>
      </c>
      <c r="K13" s="72">
        <f>J13+O13</f>
        <v>43976</v>
      </c>
      <c r="L13" s="13"/>
      <c r="M13" s="11"/>
      <c r="N13" s="11">
        <f t="shared" si="0"/>
        <v>7</v>
      </c>
      <c r="O13" s="11">
        <f t="shared" si="1"/>
        <v>42</v>
      </c>
    </row>
    <row r="14" spans="1:15" s="36" customFormat="1" ht="41.25" customHeight="1" x14ac:dyDescent="0.2">
      <c r="A14" s="12">
        <v>6</v>
      </c>
      <c r="B14" s="13" t="s">
        <v>13</v>
      </c>
      <c r="C14" s="21" t="s">
        <v>202</v>
      </c>
      <c r="D14" s="13" t="s">
        <v>199</v>
      </c>
      <c r="E14" s="13" t="s">
        <v>51</v>
      </c>
      <c r="F14" s="12">
        <v>15</v>
      </c>
      <c r="G14" s="12">
        <v>2</v>
      </c>
      <c r="H14" s="12">
        <v>2</v>
      </c>
      <c r="I14" s="12"/>
      <c r="J14" s="71">
        <v>43948</v>
      </c>
      <c r="K14" s="72" t="s">
        <v>196</v>
      </c>
      <c r="L14" s="13"/>
      <c r="M14" s="35"/>
      <c r="N14" s="36">
        <f t="shared" si="0"/>
        <v>9</v>
      </c>
      <c r="O14" s="36">
        <f t="shared" si="1"/>
        <v>54</v>
      </c>
    </row>
    <row r="15" spans="1:15" s="16" customFormat="1" ht="41.25" customHeight="1" x14ac:dyDescent="0.2">
      <c r="A15" s="12">
        <v>7</v>
      </c>
      <c r="B15" s="13" t="s">
        <v>13</v>
      </c>
      <c r="C15" s="21" t="s">
        <v>202</v>
      </c>
      <c r="D15" s="13" t="s">
        <v>200</v>
      </c>
      <c r="E15" s="13" t="s">
        <v>197</v>
      </c>
      <c r="F15" s="12">
        <v>15</v>
      </c>
      <c r="G15" s="12">
        <v>3</v>
      </c>
      <c r="H15" s="12">
        <v>2</v>
      </c>
      <c r="I15" s="12"/>
      <c r="J15" s="71">
        <v>43948</v>
      </c>
      <c r="K15" s="72" t="s">
        <v>196</v>
      </c>
      <c r="L15" s="13"/>
      <c r="M15" s="22"/>
      <c r="N15" s="16">
        <f t="shared" si="0"/>
        <v>9</v>
      </c>
      <c r="O15" s="16">
        <f t="shared" si="1"/>
        <v>54</v>
      </c>
    </row>
    <row r="16" spans="1:15" s="16" customFormat="1" ht="41.25" customHeight="1" x14ac:dyDescent="0.2">
      <c r="A16" s="12">
        <v>8</v>
      </c>
      <c r="B16" s="13" t="s">
        <v>13</v>
      </c>
      <c r="C16" s="21" t="s">
        <v>202</v>
      </c>
      <c r="D16" s="13" t="s">
        <v>201</v>
      </c>
      <c r="E16" s="13" t="s">
        <v>198</v>
      </c>
      <c r="F16" s="12">
        <v>15</v>
      </c>
      <c r="G16" s="12">
        <v>4</v>
      </c>
      <c r="H16" s="12">
        <v>2</v>
      </c>
      <c r="I16" s="12"/>
      <c r="J16" s="71">
        <v>43948</v>
      </c>
      <c r="K16" s="72" t="s">
        <v>196</v>
      </c>
      <c r="L16" s="13"/>
      <c r="M16" s="22"/>
      <c r="N16" s="16">
        <f t="shared" si="0"/>
        <v>9</v>
      </c>
      <c r="O16" s="16">
        <f t="shared" si="1"/>
        <v>54</v>
      </c>
    </row>
    <row r="17" spans="1:17" s="11" customFormat="1" ht="36.75" customHeight="1" x14ac:dyDescent="0.2">
      <c r="A17" s="12">
        <v>9</v>
      </c>
      <c r="B17" s="13" t="s">
        <v>15</v>
      </c>
      <c r="C17" s="13" t="s">
        <v>55</v>
      </c>
      <c r="D17" s="13" t="s">
        <v>56</v>
      </c>
      <c r="E17" s="39" t="s">
        <v>57</v>
      </c>
      <c r="F17" s="12">
        <v>12</v>
      </c>
      <c r="G17" s="12">
        <v>5</v>
      </c>
      <c r="H17" s="12">
        <v>2</v>
      </c>
      <c r="I17" s="12"/>
      <c r="J17" s="71">
        <v>43951</v>
      </c>
      <c r="K17" s="72">
        <f t="shared" ref="K17:K44" si="2">J17+O17</f>
        <v>43993</v>
      </c>
      <c r="L17" s="13"/>
      <c r="N17" s="11">
        <f t="shared" si="0"/>
        <v>7</v>
      </c>
      <c r="O17" s="11">
        <f t="shared" si="1"/>
        <v>42</v>
      </c>
    </row>
    <row r="18" spans="1:17" s="11" customFormat="1" ht="36.75" customHeight="1" x14ac:dyDescent="0.2">
      <c r="A18" s="12">
        <v>10</v>
      </c>
      <c r="B18" s="13" t="s">
        <v>15</v>
      </c>
      <c r="C18" s="13" t="s">
        <v>55</v>
      </c>
      <c r="D18" s="13" t="s">
        <v>58</v>
      </c>
      <c r="E18" s="39" t="s">
        <v>59</v>
      </c>
      <c r="F18" s="12">
        <v>6</v>
      </c>
      <c r="G18" s="12">
        <v>5</v>
      </c>
      <c r="H18" s="12">
        <v>2</v>
      </c>
      <c r="I18" s="12"/>
      <c r="J18" s="71">
        <v>43937</v>
      </c>
      <c r="K18" s="72">
        <f t="shared" si="2"/>
        <v>43961</v>
      </c>
      <c r="L18" s="13"/>
      <c r="N18" s="11">
        <f t="shared" si="0"/>
        <v>4</v>
      </c>
      <c r="O18" s="11">
        <f t="shared" si="1"/>
        <v>24</v>
      </c>
    </row>
    <row r="19" spans="1:17" s="11" customFormat="1" ht="36.75" customHeight="1" x14ac:dyDescent="0.2">
      <c r="A19" s="12">
        <v>11</v>
      </c>
      <c r="B19" s="13" t="s">
        <v>15</v>
      </c>
      <c r="C19" s="13" t="s">
        <v>17</v>
      </c>
      <c r="D19" s="13" t="s">
        <v>60</v>
      </c>
      <c r="E19" s="39" t="s">
        <v>61</v>
      </c>
      <c r="F19" s="12">
        <v>15</v>
      </c>
      <c r="G19" s="12">
        <v>6</v>
      </c>
      <c r="H19" s="12">
        <v>2</v>
      </c>
      <c r="I19" s="12"/>
      <c r="J19" s="71">
        <v>43952</v>
      </c>
      <c r="K19" s="72">
        <f t="shared" si="2"/>
        <v>44006</v>
      </c>
      <c r="L19" s="13"/>
      <c r="N19" s="11">
        <f t="shared" si="0"/>
        <v>9</v>
      </c>
      <c r="O19" s="11">
        <f t="shared" si="1"/>
        <v>54</v>
      </c>
    </row>
    <row r="20" spans="1:17" s="11" customFormat="1" ht="36.75" customHeight="1" x14ac:dyDescent="0.2">
      <c r="A20" s="12">
        <v>12</v>
      </c>
      <c r="B20" s="13" t="s">
        <v>15</v>
      </c>
      <c r="C20" s="21" t="s">
        <v>62</v>
      </c>
      <c r="D20" s="13" t="s">
        <v>63</v>
      </c>
      <c r="E20" s="13" t="s">
        <v>64</v>
      </c>
      <c r="F20" s="12">
        <v>18</v>
      </c>
      <c r="G20" s="12">
        <v>4</v>
      </c>
      <c r="H20" s="12">
        <v>3</v>
      </c>
      <c r="I20" s="12"/>
      <c r="J20" s="71">
        <v>43964</v>
      </c>
      <c r="K20" s="72">
        <f t="shared" si="2"/>
        <v>44006</v>
      </c>
      <c r="L20" s="13"/>
      <c r="N20" s="11">
        <f t="shared" si="0"/>
        <v>7</v>
      </c>
      <c r="O20" s="11">
        <f t="shared" si="1"/>
        <v>42</v>
      </c>
    </row>
    <row r="21" spans="1:17" s="18" customFormat="1" ht="41.25" customHeight="1" x14ac:dyDescent="0.25">
      <c r="A21" s="12">
        <v>13</v>
      </c>
      <c r="B21" s="13" t="s">
        <v>15</v>
      </c>
      <c r="C21" s="13" t="s">
        <v>123</v>
      </c>
      <c r="D21" s="13" t="s">
        <v>124</v>
      </c>
      <c r="E21" s="40" t="s">
        <v>125</v>
      </c>
      <c r="F21" s="12">
        <v>15</v>
      </c>
      <c r="G21" s="12">
        <v>4</v>
      </c>
      <c r="H21" s="12">
        <v>2</v>
      </c>
      <c r="I21" s="12"/>
      <c r="J21" s="71">
        <v>43936</v>
      </c>
      <c r="K21" s="72">
        <f t="shared" si="2"/>
        <v>43990</v>
      </c>
      <c r="L21" s="39" t="str">
        <f t="shared" ref="L21:L44" si="3">"Ngày có bài giảng "&amp;Q21</f>
        <v>Ngày có bài giảng 15/4/2020</v>
      </c>
      <c r="M21" s="18" t="s">
        <v>118</v>
      </c>
      <c r="N21" s="18">
        <f t="shared" si="0"/>
        <v>9</v>
      </c>
      <c r="O21" s="18">
        <f t="shared" si="1"/>
        <v>54</v>
      </c>
      <c r="Q21" s="63" t="s">
        <v>167</v>
      </c>
    </row>
    <row r="22" spans="1:17" s="18" customFormat="1" ht="41.25" customHeight="1" x14ac:dyDescent="0.25">
      <c r="A22" s="12">
        <v>14</v>
      </c>
      <c r="B22" s="13" t="s">
        <v>15</v>
      </c>
      <c r="C22" s="13" t="s">
        <v>123</v>
      </c>
      <c r="D22" s="13" t="s">
        <v>126</v>
      </c>
      <c r="E22" s="40" t="s">
        <v>127</v>
      </c>
      <c r="F22" s="12">
        <v>15</v>
      </c>
      <c r="G22" s="12">
        <v>5</v>
      </c>
      <c r="H22" s="12">
        <v>2</v>
      </c>
      <c r="I22" s="12"/>
      <c r="J22" s="71">
        <v>43944</v>
      </c>
      <c r="K22" s="72">
        <f t="shared" si="2"/>
        <v>43998</v>
      </c>
      <c r="L22" s="39" t="str">
        <f t="shared" si="3"/>
        <v>Ngày có bài giảng 23/4/2020</v>
      </c>
      <c r="M22" s="18" t="s">
        <v>118</v>
      </c>
      <c r="N22" s="18">
        <f t="shared" si="0"/>
        <v>9</v>
      </c>
      <c r="O22" s="18">
        <f t="shared" si="1"/>
        <v>54</v>
      </c>
      <c r="Q22" s="63" t="s">
        <v>168</v>
      </c>
    </row>
    <row r="23" spans="1:17" s="18" customFormat="1" ht="41.25" customHeight="1" x14ac:dyDescent="0.2">
      <c r="A23" s="12">
        <v>15</v>
      </c>
      <c r="B23" s="13" t="s">
        <v>15</v>
      </c>
      <c r="C23" s="21" t="s">
        <v>128</v>
      </c>
      <c r="D23" s="13" t="s">
        <v>129</v>
      </c>
      <c r="E23" s="39" t="s">
        <v>130</v>
      </c>
      <c r="F23" s="12">
        <v>15</v>
      </c>
      <c r="G23" s="12">
        <v>6</v>
      </c>
      <c r="H23" s="12">
        <v>2</v>
      </c>
      <c r="I23" s="12"/>
      <c r="J23" s="71">
        <v>43938</v>
      </c>
      <c r="K23" s="72">
        <f t="shared" si="2"/>
        <v>43992</v>
      </c>
      <c r="L23" s="39" t="str">
        <f t="shared" si="3"/>
        <v>Ngày có bài giảng 15/4/2020</v>
      </c>
      <c r="M23" s="18" t="s">
        <v>118</v>
      </c>
      <c r="N23" s="18">
        <f t="shared" si="0"/>
        <v>9</v>
      </c>
      <c r="O23" s="18">
        <f t="shared" si="1"/>
        <v>54</v>
      </c>
      <c r="Q23" s="63" t="s">
        <v>167</v>
      </c>
    </row>
    <row r="24" spans="1:17" s="20" customFormat="1" ht="41.25" customHeight="1" x14ac:dyDescent="0.2">
      <c r="A24" s="12">
        <v>16</v>
      </c>
      <c r="B24" s="13" t="s">
        <v>15</v>
      </c>
      <c r="C24" s="21" t="s">
        <v>128</v>
      </c>
      <c r="D24" s="13" t="s">
        <v>131</v>
      </c>
      <c r="E24" s="39" t="s">
        <v>132</v>
      </c>
      <c r="F24" s="12">
        <v>15</v>
      </c>
      <c r="G24" s="12">
        <v>7</v>
      </c>
      <c r="H24" s="12">
        <v>2</v>
      </c>
      <c r="I24" s="12"/>
      <c r="J24" s="71">
        <v>43953</v>
      </c>
      <c r="K24" s="72">
        <f t="shared" si="2"/>
        <v>44007</v>
      </c>
      <c r="L24" s="39" t="str">
        <f t="shared" si="3"/>
        <v>Ngày có bài giảng 30/4/2020</v>
      </c>
      <c r="M24" s="18" t="s">
        <v>118</v>
      </c>
      <c r="N24" s="18">
        <f t="shared" si="0"/>
        <v>9</v>
      </c>
      <c r="O24" s="18">
        <f t="shared" si="1"/>
        <v>54</v>
      </c>
      <c r="Q24" s="63" t="s">
        <v>169</v>
      </c>
    </row>
    <row r="25" spans="1:17" s="20" customFormat="1" ht="41.25" customHeight="1" x14ac:dyDescent="0.2">
      <c r="A25" s="12">
        <v>17</v>
      </c>
      <c r="B25" s="13" t="s">
        <v>15</v>
      </c>
      <c r="C25" s="21" t="s">
        <v>128</v>
      </c>
      <c r="D25" s="13" t="s">
        <v>133</v>
      </c>
      <c r="E25" s="39" t="s">
        <v>134</v>
      </c>
      <c r="F25" s="12">
        <v>15</v>
      </c>
      <c r="G25" s="12">
        <v>2</v>
      </c>
      <c r="H25" s="12">
        <v>2</v>
      </c>
      <c r="I25" s="12"/>
      <c r="J25" s="71">
        <v>43941</v>
      </c>
      <c r="K25" s="72">
        <f t="shared" si="2"/>
        <v>43995</v>
      </c>
      <c r="L25" s="39" t="str">
        <f t="shared" si="3"/>
        <v>Ngày có bài giảng 15/4/2020</v>
      </c>
      <c r="M25" s="18" t="s">
        <v>118</v>
      </c>
      <c r="N25" s="18">
        <f t="shared" si="0"/>
        <v>9</v>
      </c>
      <c r="O25" s="18">
        <f t="shared" si="1"/>
        <v>54</v>
      </c>
      <c r="Q25" s="63" t="s">
        <v>167</v>
      </c>
    </row>
    <row r="26" spans="1:17" s="20" customFormat="1" ht="41.25" customHeight="1" x14ac:dyDescent="0.2">
      <c r="A26" s="12">
        <v>18</v>
      </c>
      <c r="B26" s="13" t="s">
        <v>15</v>
      </c>
      <c r="C26" s="21" t="s">
        <v>172</v>
      </c>
      <c r="D26" s="13" t="s">
        <v>136</v>
      </c>
      <c r="E26" s="13" t="s">
        <v>127</v>
      </c>
      <c r="F26" s="12">
        <v>30</v>
      </c>
      <c r="G26" s="12">
        <v>7</v>
      </c>
      <c r="H26" s="12">
        <v>2</v>
      </c>
      <c r="I26" s="12"/>
      <c r="J26" s="71">
        <v>43953</v>
      </c>
      <c r="K26" s="72">
        <f t="shared" si="2"/>
        <v>44049</v>
      </c>
      <c r="L26" s="39" t="str">
        <f t="shared" si="3"/>
        <v>Ngày có bài giảng 29/4/2020</v>
      </c>
      <c r="M26" s="18" t="s">
        <v>118</v>
      </c>
      <c r="N26" s="18">
        <f t="shared" si="0"/>
        <v>16</v>
      </c>
      <c r="O26" s="18">
        <f t="shared" si="1"/>
        <v>96</v>
      </c>
      <c r="Q26" s="63" t="s">
        <v>170</v>
      </c>
    </row>
    <row r="27" spans="1:17" s="20" customFormat="1" ht="41.25" customHeight="1" x14ac:dyDescent="0.2">
      <c r="A27" s="12">
        <v>19</v>
      </c>
      <c r="B27" s="13" t="s">
        <v>15</v>
      </c>
      <c r="C27" s="21" t="s">
        <v>135</v>
      </c>
      <c r="D27" s="13" t="s">
        <v>156</v>
      </c>
      <c r="E27" s="13" t="s">
        <v>137</v>
      </c>
      <c r="F27" s="12">
        <v>15</v>
      </c>
      <c r="G27" s="12">
        <v>7</v>
      </c>
      <c r="H27" s="12">
        <v>3</v>
      </c>
      <c r="I27" s="12"/>
      <c r="J27" s="71">
        <v>43939</v>
      </c>
      <c r="K27" s="72">
        <f t="shared" si="2"/>
        <v>43975</v>
      </c>
      <c r="L27" s="39" t="str">
        <f t="shared" si="3"/>
        <v>Ngày có bài giảng 15/4/2020</v>
      </c>
      <c r="M27" s="18" t="s">
        <v>118</v>
      </c>
      <c r="N27" s="20">
        <f t="shared" si="0"/>
        <v>6</v>
      </c>
      <c r="O27" s="20">
        <f t="shared" si="1"/>
        <v>36</v>
      </c>
      <c r="Q27" s="63" t="s">
        <v>167</v>
      </c>
    </row>
    <row r="28" spans="1:17" s="20" customFormat="1" ht="41.25" customHeight="1" x14ac:dyDescent="0.2">
      <c r="A28" s="12">
        <v>20</v>
      </c>
      <c r="B28" s="13" t="s">
        <v>15</v>
      </c>
      <c r="C28" s="21" t="s">
        <v>157</v>
      </c>
      <c r="D28" s="13" t="s">
        <v>158</v>
      </c>
      <c r="E28" s="13" t="s">
        <v>137</v>
      </c>
      <c r="F28" s="12">
        <v>30</v>
      </c>
      <c r="G28" s="12">
        <v>7</v>
      </c>
      <c r="H28" s="12">
        <v>3</v>
      </c>
      <c r="I28" s="12"/>
      <c r="J28" s="71">
        <v>43939</v>
      </c>
      <c r="K28" s="72">
        <f t="shared" si="2"/>
        <v>44005</v>
      </c>
      <c r="L28" s="39" t="str">
        <f t="shared" si="3"/>
        <v>Ngày có bài giảng 15/4/2020</v>
      </c>
      <c r="M28" s="18" t="s">
        <v>118</v>
      </c>
      <c r="N28" s="20">
        <f t="shared" si="0"/>
        <v>11</v>
      </c>
      <c r="O28" s="20">
        <f t="shared" si="1"/>
        <v>66</v>
      </c>
      <c r="Q28" s="63" t="s">
        <v>167</v>
      </c>
    </row>
    <row r="29" spans="1:17" s="20" customFormat="1" ht="41.25" customHeight="1" x14ac:dyDescent="0.2">
      <c r="A29" s="12">
        <v>21</v>
      </c>
      <c r="B29" s="13" t="s">
        <v>15</v>
      </c>
      <c r="C29" s="21" t="s">
        <v>159</v>
      </c>
      <c r="D29" s="13" t="s">
        <v>139</v>
      </c>
      <c r="E29" s="13" t="s">
        <v>140</v>
      </c>
      <c r="F29" s="12">
        <v>15</v>
      </c>
      <c r="G29" s="12">
        <v>3</v>
      </c>
      <c r="H29" s="12">
        <v>2</v>
      </c>
      <c r="I29" s="12"/>
      <c r="J29" s="71">
        <v>43942</v>
      </c>
      <c r="K29" s="72">
        <f t="shared" si="2"/>
        <v>43996</v>
      </c>
      <c r="L29" s="39" t="str">
        <f t="shared" si="3"/>
        <v>Ngày có bài giảng 15/4/2020</v>
      </c>
      <c r="M29" s="18" t="s">
        <v>118</v>
      </c>
      <c r="N29" s="20">
        <f t="shared" si="0"/>
        <v>9</v>
      </c>
      <c r="O29" s="20">
        <f t="shared" si="1"/>
        <v>54</v>
      </c>
      <c r="Q29" s="63" t="s">
        <v>167</v>
      </c>
    </row>
    <row r="30" spans="1:17" s="20" customFormat="1" ht="41.25" customHeight="1" x14ac:dyDescent="0.2">
      <c r="A30" s="12">
        <v>22</v>
      </c>
      <c r="B30" s="13" t="s">
        <v>15</v>
      </c>
      <c r="C30" s="21" t="s">
        <v>159</v>
      </c>
      <c r="D30" s="13" t="s">
        <v>141</v>
      </c>
      <c r="E30" s="13" t="s">
        <v>138</v>
      </c>
      <c r="F30" s="12">
        <v>15</v>
      </c>
      <c r="G30" s="12">
        <v>3</v>
      </c>
      <c r="H30" s="12">
        <v>2</v>
      </c>
      <c r="I30" s="12"/>
      <c r="J30" s="71">
        <v>43942</v>
      </c>
      <c r="K30" s="72">
        <f t="shared" si="2"/>
        <v>43996</v>
      </c>
      <c r="L30" s="39" t="str">
        <f t="shared" si="3"/>
        <v>Ngày có bài giảng 15/4/2020</v>
      </c>
      <c r="M30" s="18" t="s">
        <v>118</v>
      </c>
      <c r="N30" s="20">
        <f t="shared" si="0"/>
        <v>9</v>
      </c>
      <c r="O30" s="20">
        <f t="shared" si="1"/>
        <v>54</v>
      </c>
      <c r="Q30" s="63" t="s">
        <v>167</v>
      </c>
    </row>
    <row r="31" spans="1:17" s="20" customFormat="1" ht="41.25" customHeight="1" x14ac:dyDescent="0.2">
      <c r="A31" s="12">
        <v>23</v>
      </c>
      <c r="B31" s="13" t="s">
        <v>15</v>
      </c>
      <c r="C31" s="21" t="s">
        <v>160</v>
      </c>
      <c r="D31" s="70" t="s">
        <v>142</v>
      </c>
      <c r="E31" s="13" t="s">
        <v>138</v>
      </c>
      <c r="F31" s="12">
        <v>15</v>
      </c>
      <c r="G31" s="12">
        <v>4</v>
      </c>
      <c r="H31" s="12">
        <v>2</v>
      </c>
      <c r="I31" s="12"/>
      <c r="J31" s="71">
        <v>43957</v>
      </c>
      <c r="K31" s="72">
        <f t="shared" si="2"/>
        <v>44011</v>
      </c>
      <c r="L31" s="39" t="str">
        <f t="shared" si="3"/>
        <v>Ngày có bài giảng 30/4/2020</v>
      </c>
      <c r="M31" s="18" t="s">
        <v>118</v>
      </c>
      <c r="N31" s="20">
        <f t="shared" si="0"/>
        <v>9</v>
      </c>
      <c r="O31" s="20">
        <f t="shared" si="1"/>
        <v>54</v>
      </c>
      <c r="Q31" s="63" t="s">
        <v>169</v>
      </c>
    </row>
    <row r="32" spans="1:17" s="20" customFormat="1" ht="41.25" customHeight="1" x14ac:dyDescent="0.2">
      <c r="A32" s="12">
        <v>24</v>
      </c>
      <c r="B32" s="13" t="s">
        <v>15</v>
      </c>
      <c r="C32" s="21" t="s">
        <v>159</v>
      </c>
      <c r="D32" s="13" t="s">
        <v>143</v>
      </c>
      <c r="E32" s="13" t="s">
        <v>144</v>
      </c>
      <c r="F32" s="12">
        <v>30</v>
      </c>
      <c r="G32" s="12">
        <v>6</v>
      </c>
      <c r="H32" s="12">
        <v>2</v>
      </c>
      <c r="I32" s="12"/>
      <c r="J32" s="71">
        <v>43959</v>
      </c>
      <c r="K32" s="72">
        <f t="shared" si="2"/>
        <v>44055</v>
      </c>
      <c r="L32" s="39" t="str">
        <f t="shared" si="3"/>
        <v>Ngày có bài giảng 30/4/2020</v>
      </c>
      <c r="M32" s="18" t="s">
        <v>118</v>
      </c>
      <c r="N32" s="20">
        <f t="shared" si="0"/>
        <v>16</v>
      </c>
      <c r="O32" s="20">
        <f t="shared" si="1"/>
        <v>96</v>
      </c>
      <c r="Q32" s="63" t="s">
        <v>169</v>
      </c>
    </row>
    <row r="33" spans="1:17" s="20" customFormat="1" ht="41.25" customHeight="1" x14ac:dyDescent="0.2">
      <c r="A33" s="12">
        <v>25</v>
      </c>
      <c r="B33" s="13" t="s">
        <v>15</v>
      </c>
      <c r="C33" s="21" t="s">
        <v>173</v>
      </c>
      <c r="D33" s="13" t="s">
        <v>145</v>
      </c>
      <c r="E33" s="13" t="s">
        <v>146</v>
      </c>
      <c r="F33" s="12">
        <v>15</v>
      </c>
      <c r="G33" s="12">
        <v>5</v>
      </c>
      <c r="H33" s="12">
        <v>2</v>
      </c>
      <c r="I33" s="12"/>
      <c r="J33" s="71">
        <v>43958</v>
      </c>
      <c r="K33" s="72">
        <f t="shared" si="2"/>
        <v>44012</v>
      </c>
      <c r="L33" s="39" t="str">
        <f t="shared" si="3"/>
        <v>Ngày có bài giảng 30/4/2020</v>
      </c>
      <c r="M33" s="18" t="s">
        <v>118</v>
      </c>
      <c r="N33" s="20">
        <f t="shared" si="0"/>
        <v>9</v>
      </c>
      <c r="O33" s="20">
        <f t="shared" si="1"/>
        <v>54</v>
      </c>
      <c r="Q33" s="63" t="s">
        <v>169</v>
      </c>
    </row>
    <row r="34" spans="1:17" s="20" customFormat="1" ht="41.25" customHeight="1" x14ac:dyDescent="0.2">
      <c r="A34" s="12">
        <v>26</v>
      </c>
      <c r="B34" s="13" t="s">
        <v>15</v>
      </c>
      <c r="C34" s="21" t="s">
        <v>160</v>
      </c>
      <c r="D34" s="13" t="s">
        <v>147</v>
      </c>
      <c r="E34" s="13" t="s">
        <v>140</v>
      </c>
      <c r="F34" s="12">
        <v>15</v>
      </c>
      <c r="G34" s="12">
        <v>2</v>
      </c>
      <c r="H34" s="12">
        <v>2</v>
      </c>
      <c r="I34" s="12"/>
      <c r="J34" s="71">
        <v>43955</v>
      </c>
      <c r="K34" s="72">
        <f t="shared" si="2"/>
        <v>44009</v>
      </c>
      <c r="L34" s="39" t="str">
        <f t="shared" si="3"/>
        <v>Ngày có bài giảng 30/4/2020</v>
      </c>
      <c r="M34" s="18" t="s">
        <v>118</v>
      </c>
      <c r="N34" s="20">
        <f t="shared" si="0"/>
        <v>9</v>
      </c>
      <c r="O34" s="20">
        <f t="shared" si="1"/>
        <v>54</v>
      </c>
      <c r="Q34" s="63" t="s">
        <v>169</v>
      </c>
    </row>
    <row r="35" spans="1:17" s="20" customFormat="1" ht="41.25" customHeight="1" x14ac:dyDescent="0.2">
      <c r="A35" s="12">
        <v>27</v>
      </c>
      <c r="B35" s="13" t="s">
        <v>15</v>
      </c>
      <c r="C35" s="21" t="s">
        <v>160</v>
      </c>
      <c r="D35" s="13" t="s">
        <v>148</v>
      </c>
      <c r="E35" s="13" t="s">
        <v>144</v>
      </c>
      <c r="F35" s="12">
        <v>15</v>
      </c>
      <c r="G35" s="12">
        <v>3</v>
      </c>
      <c r="H35" s="12">
        <v>2</v>
      </c>
      <c r="I35" s="12"/>
      <c r="J35" s="71">
        <v>43956</v>
      </c>
      <c r="K35" s="72">
        <f t="shared" si="2"/>
        <v>44010</v>
      </c>
      <c r="L35" s="39" t="str">
        <f t="shared" si="3"/>
        <v>Ngày có bài giảng 30/4/2020</v>
      </c>
      <c r="M35" s="18" t="s">
        <v>118</v>
      </c>
      <c r="N35" s="20">
        <f t="shared" si="0"/>
        <v>9</v>
      </c>
      <c r="O35" s="20">
        <f t="shared" si="1"/>
        <v>54</v>
      </c>
      <c r="Q35" s="63" t="s">
        <v>169</v>
      </c>
    </row>
    <row r="36" spans="1:17" s="20" customFormat="1" ht="41.25" customHeight="1" x14ac:dyDescent="0.2">
      <c r="A36" s="12">
        <v>28</v>
      </c>
      <c r="B36" s="13" t="s">
        <v>15</v>
      </c>
      <c r="C36" s="21" t="s">
        <v>161</v>
      </c>
      <c r="D36" s="13" t="s">
        <v>215</v>
      </c>
      <c r="E36" s="13" t="s">
        <v>64</v>
      </c>
      <c r="F36" s="12">
        <v>15</v>
      </c>
      <c r="G36" s="12">
        <v>5</v>
      </c>
      <c r="H36" s="12">
        <v>2</v>
      </c>
      <c r="I36" s="12"/>
      <c r="J36" s="71">
        <v>43944</v>
      </c>
      <c r="K36" s="72">
        <f t="shared" si="2"/>
        <v>43998</v>
      </c>
      <c r="L36" s="39" t="str">
        <f t="shared" si="3"/>
        <v>Ngày có bài giảng 20/4/2020</v>
      </c>
      <c r="M36" s="18" t="s">
        <v>118</v>
      </c>
      <c r="N36" s="20">
        <f t="shared" si="0"/>
        <v>9</v>
      </c>
      <c r="O36" s="20">
        <f t="shared" si="1"/>
        <v>54</v>
      </c>
      <c r="Q36" s="63" t="s">
        <v>171</v>
      </c>
    </row>
    <row r="37" spans="1:17" s="20" customFormat="1" ht="41.25" customHeight="1" x14ac:dyDescent="0.2">
      <c r="A37" s="12">
        <v>29</v>
      </c>
      <c r="B37" s="13" t="s">
        <v>15</v>
      </c>
      <c r="C37" s="21" t="s">
        <v>162</v>
      </c>
      <c r="D37" s="13" t="s">
        <v>149</v>
      </c>
      <c r="E37" s="13" t="s">
        <v>64</v>
      </c>
      <c r="F37" s="12">
        <v>15</v>
      </c>
      <c r="G37" s="12">
        <v>3</v>
      </c>
      <c r="H37" s="12">
        <v>2</v>
      </c>
      <c r="I37" s="12"/>
      <c r="J37" s="71">
        <v>43963</v>
      </c>
      <c r="K37" s="72">
        <f t="shared" si="2"/>
        <v>44017</v>
      </c>
      <c r="L37" s="39" t="str">
        <f t="shared" si="3"/>
        <v>Ngày có bài giảng 30/4/2020</v>
      </c>
      <c r="M37" s="18" t="s">
        <v>118</v>
      </c>
      <c r="N37" s="20">
        <f t="shared" si="0"/>
        <v>9</v>
      </c>
      <c r="O37" s="20">
        <f t="shared" si="1"/>
        <v>54</v>
      </c>
      <c r="Q37" s="63" t="s">
        <v>169</v>
      </c>
    </row>
    <row r="38" spans="1:17" s="20" customFormat="1" ht="41.25" customHeight="1" x14ac:dyDescent="0.2">
      <c r="A38" s="12">
        <v>30</v>
      </c>
      <c r="B38" s="13" t="s">
        <v>15</v>
      </c>
      <c r="C38" s="21" t="s">
        <v>163</v>
      </c>
      <c r="D38" s="13" t="s">
        <v>150</v>
      </c>
      <c r="E38" s="13" t="s">
        <v>151</v>
      </c>
      <c r="F38" s="12">
        <v>15</v>
      </c>
      <c r="G38" s="12">
        <v>6</v>
      </c>
      <c r="H38" s="12">
        <v>2</v>
      </c>
      <c r="I38" s="12"/>
      <c r="J38" s="71">
        <v>43959</v>
      </c>
      <c r="K38" s="72">
        <f t="shared" si="2"/>
        <v>44013</v>
      </c>
      <c r="L38" s="39" t="str">
        <f t="shared" si="3"/>
        <v>Ngày có bài giảng 30/4/2020</v>
      </c>
      <c r="M38" s="18" t="s">
        <v>118</v>
      </c>
      <c r="N38" s="20">
        <f t="shared" si="0"/>
        <v>9</v>
      </c>
      <c r="O38" s="20">
        <f t="shared" si="1"/>
        <v>54</v>
      </c>
      <c r="Q38" s="63" t="s">
        <v>169</v>
      </c>
    </row>
    <row r="39" spans="1:17" s="20" customFormat="1" ht="41.25" customHeight="1" x14ac:dyDescent="0.2">
      <c r="A39" s="12">
        <v>31</v>
      </c>
      <c r="B39" s="13" t="s">
        <v>15</v>
      </c>
      <c r="C39" s="21" t="s">
        <v>164</v>
      </c>
      <c r="D39" s="13" t="s">
        <v>152</v>
      </c>
      <c r="E39" s="39" t="s">
        <v>165</v>
      </c>
      <c r="F39" s="12">
        <v>8</v>
      </c>
      <c r="G39" s="12">
        <v>5</v>
      </c>
      <c r="H39" s="12">
        <v>1</v>
      </c>
      <c r="I39" s="12"/>
      <c r="J39" s="71">
        <v>43937</v>
      </c>
      <c r="K39" s="72">
        <f t="shared" si="2"/>
        <v>43991</v>
      </c>
      <c r="L39" s="39" t="str">
        <f t="shared" si="3"/>
        <v>Ngày có bài giảng 15/4/2020</v>
      </c>
      <c r="M39" s="18" t="s">
        <v>118</v>
      </c>
      <c r="N39" s="20">
        <f t="shared" si="0"/>
        <v>9</v>
      </c>
      <c r="O39" s="20">
        <f t="shared" si="1"/>
        <v>54</v>
      </c>
      <c r="Q39" s="63" t="s">
        <v>167</v>
      </c>
    </row>
    <row r="40" spans="1:17" s="20" customFormat="1" ht="41.25" customHeight="1" x14ac:dyDescent="0.2">
      <c r="A40" s="12">
        <v>32</v>
      </c>
      <c r="B40" s="13" t="s">
        <v>15</v>
      </c>
      <c r="C40" s="21" t="s">
        <v>164</v>
      </c>
      <c r="D40" s="13" t="s">
        <v>153</v>
      </c>
      <c r="E40" s="13" t="s">
        <v>151</v>
      </c>
      <c r="F40" s="12">
        <v>8</v>
      </c>
      <c r="G40" s="12">
        <v>6</v>
      </c>
      <c r="H40" s="12">
        <v>1</v>
      </c>
      <c r="I40" s="12"/>
      <c r="J40" s="71">
        <v>43938</v>
      </c>
      <c r="K40" s="72">
        <f t="shared" si="2"/>
        <v>43992</v>
      </c>
      <c r="L40" s="39" t="str">
        <f t="shared" si="3"/>
        <v>Ngày có bài giảng 15/4/2020</v>
      </c>
      <c r="M40" s="18" t="s">
        <v>118</v>
      </c>
      <c r="N40" s="20">
        <f t="shared" si="0"/>
        <v>9</v>
      </c>
      <c r="O40" s="20">
        <f t="shared" si="1"/>
        <v>54</v>
      </c>
      <c r="Q40" s="63" t="s">
        <v>167</v>
      </c>
    </row>
    <row r="41" spans="1:17" s="20" customFormat="1" ht="41.25" customHeight="1" x14ac:dyDescent="0.2">
      <c r="A41" s="12">
        <v>33</v>
      </c>
      <c r="B41" s="13" t="s">
        <v>15</v>
      </c>
      <c r="C41" s="21" t="s">
        <v>164</v>
      </c>
      <c r="D41" s="13" t="s">
        <v>154</v>
      </c>
      <c r="E41" s="39" t="s">
        <v>166</v>
      </c>
      <c r="F41" s="12">
        <v>15</v>
      </c>
      <c r="G41" s="12">
        <v>6</v>
      </c>
      <c r="H41" s="12">
        <v>2</v>
      </c>
      <c r="I41" s="12"/>
      <c r="J41" s="71">
        <v>43945</v>
      </c>
      <c r="K41" s="72">
        <f t="shared" si="2"/>
        <v>43999</v>
      </c>
      <c r="L41" s="39" t="str">
        <f t="shared" si="3"/>
        <v>Ngày có bài giảng 20/4/2020</v>
      </c>
      <c r="M41" s="18" t="s">
        <v>118</v>
      </c>
      <c r="N41" s="20">
        <f t="shared" ref="N41:N72" si="4">ROUND(F41/H41,0)+1</f>
        <v>9</v>
      </c>
      <c r="O41" s="20">
        <f t="shared" ref="O41:O72" si="5">N41*6</f>
        <v>54</v>
      </c>
      <c r="Q41" s="63" t="s">
        <v>171</v>
      </c>
    </row>
    <row r="42" spans="1:17" s="20" customFormat="1" ht="41.25" customHeight="1" x14ac:dyDescent="0.2">
      <c r="A42" s="12">
        <v>34</v>
      </c>
      <c r="B42" s="13" t="s">
        <v>15</v>
      </c>
      <c r="C42" s="13" t="s">
        <v>174</v>
      </c>
      <c r="D42" s="13" t="s">
        <v>155</v>
      </c>
      <c r="E42" s="13" t="s">
        <v>16</v>
      </c>
      <c r="F42" s="12">
        <v>15</v>
      </c>
      <c r="G42" s="12">
        <v>3</v>
      </c>
      <c r="H42" s="12">
        <v>2</v>
      </c>
      <c r="I42" s="12"/>
      <c r="J42" s="71">
        <v>43942</v>
      </c>
      <c r="K42" s="72">
        <f t="shared" si="2"/>
        <v>43996</v>
      </c>
      <c r="L42" s="39" t="str">
        <f t="shared" si="3"/>
        <v>Ngày có bài giảng 20/4/2020</v>
      </c>
      <c r="M42" s="18" t="s">
        <v>118</v>
      </c>
      <c r="N42" s="20">
        <f t="shared" si="4"/>
        <v>9</v>
      </c>
      <c r="O42" s="20">
        <f t="shared" si="5"/>
        <v>54</v>
      </c>
      <c r="Q42" s="63" t="s">
        <v>171</v>
      </c>
    </row>
    <row r="43" spans="1:17" s="20" customFormat="1" ht="41.25" customHeight="1" x14ac:dyDescent="0.2">
      <c r="A43" s="12">
        <v>35</v>
      </c>
      <c r="B43" s="13" t="s">
        <v>15</v>
      </c>
      <c r="C43" s="21" t="s">
        <v>161</v>
      </c>
      <c r="D43" s="13" t="s">
        <v>216</v>
      </c>
      <c r="E43" s="13" t="s">
        <v>16</v>
      </c>
      <c r="F43" s="12">
        <v>15</v>
      </c>
      <c r="G43" s="12">
        <v>4</v>
      </c>
      <c r="H43" s="12">
        <v>2</v>
      </c>
      <c r="I43" s="12"/>
      <c r="J43" s="71">
        <v>43936</v>
      </c>
      <c r="K43" s="72">
        <f t="shared" si="2"/>
        <v>43990</v>
      </c>
      <c r="L43" s="39" t="str">
        <f t="shared" si="3"/>
        <v>Ngày có bài giảng 15/4/2020</v>
      </c>
      <c r="M43" s="18" t="s">
        <v>118</v>
      </c>
      <c r="N43" s="20">
        <f t="shared" si="4"/>
        <v>9</v>
      </c>
      <c r="O43" s="20">
        <f t="shared" si="5"/>
        <v>54</v>
      </c>
      <c r="Q43" s="63" t="s">
        <v>167</v>
      </c>
    </row>
    <row r="44" spans="1:17" s="20" customFormat="1" ht="41.25" customHeight="1" x14ac:dyDescent="0.2">
      <c r="A44" s="12">
        <v>36</v>
      </c>
      <c r="B44" s="13" t="s">
        <v>15</v>
      </c>
      <c r="C44" s="21" t="s">
        <v>163</v>
      </c>
      <c r="D44" s="13" t="s">
        <v>14</v>
      </c>
      <c r="E44" s="13" t="s">
        <v>16</v>
      </c>
      <c r="F44" s="12">
        <v>15</v>
      </c>
      <c r="G44" s="12">
        <v>7</v>
      </c>
      <c r="H44" s="12">
        <v>2</v>
      </c>
      <c r="I44" s="12"/>
      <c r="J44" s="71">
        <v>43946</v>
      </c>
      <c r="K44" s="72">
        <f t="shared" si="2"/>
        <v>44000</v>
      </c>
      <c r="L44" s="39" t="str">
        <f t="shared" si="3"/>
        <v>Ngày có bài giảng 20/4/2020</v>
      </c>
      <c r="M44" s="18" t="s">
        <v>118</v>
      </c>
      <c r="N44" s="20">
        <f t="shared" si="4"/>
        <v>9</v>
      </c>
      <c r="O44" s="20">
        <f t="shared" si="5"/>
        <v>54</v>
      </c>
      <c r="Q44" s="63" t="s">
        <v>171</v>
      </c>
    </row>
    <row r="45" spans="1:17" s="11" customFormat="1" ht="36" customHeight="1" x14ac:dyDescent="0.2">
      <c r="A45" s="12">
        <v>37</v>
      </c>
      <c r="B45" s="41" t="s">
        <v>18</v>
      </c>
      <c r="C45" s="41" t="s">
        <v>20</v>
      </c>
      <c r="D45" s="57" t="s">
        <v>65</v>
      </c>
      <c r="E45" s="42" t="s">
        <v>66</v>
      </c>
      <c r="F45" s="62">
        <v>16</v>
      </c>
      <c r="G45" s="62">
        <v>2</v>
      </c>
      <c r="H45" s="62">
        <v>3</v>
      </c>
      <c r="I45" s="62"/>
      <c r="J45" s="73">
        <v>43934</v>
      </c>
      <c r="K45" s="74">
        <f>J45+36</f>
        <v>43970</v>
      </c>
      <c r="L45" s="41"/>
      <c r="M45" s="14"/>
      <c r="N45" s="14">
        <f t="shared" si="4"/>
        <v>6</v>
      </c>
      <c r="O45" s="11">
        <f t="shared" si="5"/>
        <v>36</v>
      </c>
    </row>
    <row r="46" spans="1:17" s="11" customFormat="1" ht="36" customHeight="1" x14ac:dyDescent="0.2">
      <c r="A46" s="12">
        <v>38</v>
      </c>
      <c r="B46" s="43" t="s">
        <v>18</v>
      </c>
      <c r="C46" s="45" t="s">
        <v>67</v>
      </c>
      <c r="D46" s="56" t="s">
        <v>68</v>
      </c>
      <c r="E46" s="58" t="s">
        <v>23</v>
      </c>
      <c r="F46" s="60">
        <v>25</v>
      </c>
      <c r="G46" s="60">
        <v>3</v>
      </c>
      <c r="H46" s="60">
        <v>3</v>
      </c>
      <c r="I46" s="60"/>
      <c r="J46" s="75">
        <v>43956</v>
      </c>
      <c r="K46" s="76">
        <f>J46+54</f>
        <v>44010</v>
      </c>
      <c r="L46" s="43"/>
      <c r="N46" s="11">
        <f t="shared" si="4"/>
        <v>9</v>
      </c>
      <c r="O46" s="11">
        <f t="shared" si="5"/>
        <v>54</v>
      </c>
      <c r="Q46" s="66"/>
    </row>
    <row r="47" spans="1:17" s="11" customFormat="1" ht="36" customHeight="1" x14ac:dyDescent="0.2">
      <c r="A47" s="12">
        <v>39</v>
      </c>
      <c r="B47" s="43" t="s">
        <v>18</v>
      </c>
      <c r="C47" s="43" t="s">
        <v>20</v>
      </c>
      <c r="D47" s="56" t="s">
        <v>69</v>
      </c>
      <c r="E47" s="45" t="s">
        <v>70</v>
      </c>
      <c r="F47" s="61">
        <v>9</v>
      </c>
      <c r="G47" s="61">
        <v>6</v>
      </c>
      <c r="H47" s="61">
        <v>2</v>
      </c>
      <c r="I47" s="61"/>
      <c r="J47" s="75">
        <v>43938</v>
      </c>
      <c r="K47" s="76">
        <f>J47+60</f>
        <v>43998</v>
      </c>
      <c r="L47" s="43"/>
      <c r="N47" s="11">
        <f t="shared" si="4"/>
        <v>6</v>
      </c>
      <c r="O47" s="11">
        <f t="shared" si="5"/>
        <v>36</v>
      </c>
      <c r="Q47" s="66"/>
    </row>
    <row r="48" spans="1:17" s="11" customFormat="1" ht="36" customHeight="1" x14ac:dyDescent="0.2">
      <c r="A48" s="12">
        <v>40</v>
      </c>
      <c r="B48" s="43" t="s">
        <v>18</v>
      </c>
      <c r="C48" s="45" t="s">
        <v>27</v>
      </c>
      <c r="D48" s="55" t="s">
        <v>71</v>
      </c>
      <c r="E48" s="43" t="s">
        <v>28</v>
      </c>
      <c r="F48" s="44">
        <v>10</v>
      </c>
      <c r="G48" s="44">
        <v>6</v>
      </c>
      <c r="H48" s="44">
        <v>2</v>
      </c>
      <c r="I48" s="44"/>
      <c r="J48" s="75">
        <v>43938</v>
      </c>
      <c r="K48" s="76">
        <f t="shared" ref="K48:K63" si="6">J48+O48</f>
        <v>43974</v>
      </c>
      <c r="L48" s="43"/>
      <c r="N48" s="11">
        <f t="shared" si="4"/>
        <v>6</v>
      </c>
      <c r="O48" s="11">
        <f t="shared" si="5"/>
        <v>36</v>
      </c>
      <c r="Q48" s="66"/>
    </row>
    <row r="49" spans="1:17" s="11" customFormat="1" ht="36" customHeight="1" x14ac:dyDescent="0.2">
      <c r="A49" s="12">
        <v>41</v>
      </c>
      <c r="B49" s="43" t="s">
        <v>18</v>
      </c>
      <c r="C49" s="53" t="s">
        <v>72</v>
      </c>
      <c r="D49" s="13" t="s">
        <v>73</v>
      </c>
      <c r="E49" s="59" t="s">
        <v>28</v>
      </c>
      <c r="F49" s="47">
        <v>10</v>
      </c>
      <c r="G49" s="47">
        <v>3</v>
      </c>
      <c r="H49" s="47">
        <v>2</v>
      </c>
      <c r="I49" s="47"/>
      <c r="J49" s="77">
        <v>43977</v>
      </c>
      <c r="K49" s="76">
        <f t="shared" si="6"/>
        <v>44013</v>
      </c>
      <c r="L49" s="43"/>
      <c r="N49" s="11">
        <f t="shared" si="4"/>
        <v>6</v>
      </c>
      <c r="O49" s="11">
        <f t="shared" si="5"/>
        <v>36</v>
      </c>
      <c r="Q49" s="25"/>
    </row>
    <row r="50" spans="1:17" s="11" customFormat="1" ht="36" customHeight="1" x14ac:dyDescent="0.2">
      <c r="A50" s="12">
        <v>42</v>
      </c>
      <c r="B50" s="43" t="s">
        <v>18</v>
      </c>
      <c r="C50" s="46" t="s">
        <v>27</v>
      </c>
      <c r="D50" s="13" t="s">
        <v>74</v>
      </c>
      <c r="E50" s="24" t="s">
        <v>75</v>
      </c>
      <c r="F50" s="12">
        <v>14</v>
      </c>
      <c r="G50" s="12">
        <v>7</v>
      </c>
      <c r="H50" s="12">
        <v>2</v>
      </c>
      <c r="I50" s="12"/>
      <c r="J50" s="71">
        <v>43946</v>
      </c>
      <c r="K50" s="76">
        <f t="shared" si="6"/>
        <v>43994</v>
      </c>
      <c r="L50" s="43"/>
      <c r="N50" s="11">
        <f t="shared" si="4"/>
        <v>8</v>
      </c>
      <c r="O50" s="11">
        <f t="shared" si="5"/>
        <v>48</v>
      </c>
      <c r="Q50" s="7"/>
    </row>
    <row r="51" spans="1:17" s="11" customFormat="1" ht="36" customHeight="1" x14ac:dyDescent="0.2">
      <c r="A51" s="12">
        <v>43</v>
      </c>
      <c r="B51" s="43" t="s">
        <v>18</v>
      </c>
      <c r="C51" s="23" t="s">
        <v>76</v>
      </c>
      <c r="D51" s="13" t="s">
        <v>77</v>
      </c>
      <c r="E51" s="24" t="s">
        <v>78</v>
      </c>
      <c r="F51" s="12">
        <v>5</v>
      </c>
      <c r="G51" s="12">
        <v>5</v>
      </c>
      <c r="H51" s="12">
        <v>1</v>
      </c>
      <c r="I51" s="12"/>
      <c r="J51" s="77">
        <v>43979</v>
      </c>
      <c r="K51" s="76">
        <f t="shared" si="6"/>
        <v>44015</v>
      </c>
      <c r="L51" s="43"/>
      <c r="N51" s="11">
        <f t="shared" si="4"/>
        <v>6</v>
      </c>
      <c r="O51" s="11">
        <f t="shared" si="5"/>
        <v>36</v>
      </c>
      <c r="Q51" s="7"/>
    </row>
    <row r="52" spans="1:17" s="11" customFormat="1" ht="41.25" customHeight="1" x14ac:dyDescent="0.2">
      <c r="A52" s="12">
        <v>44</v>
      </c>
      <c r="B52" s="43" t="s">
        <v>18</v>
      </c>
      <c r="C52" s="52" t="s">
        <v>107</v>
      </c>
      <c r="D52" s="13" t="s">
        <v>108</v>
      </c>
      <c r="E52" s="24" t="s">
        <v>75</v>
      </c>
      <c r="F52" s="12">
        <v>10</v>
      </c>
      <c r="G52" s="12">
        <v>5</v>
      </c>
      <c r="H52" s="12">
        <v>2</v>
      </c>
      <c r="I52" s="12"/>
      <c r="J52" s="71">
        <v>43937</v>
      </c>
      <c r="K52" s="76">
        <f t="shared" si="6"/>
        <v>43973</v>
      </c>
      <c r="L52" s="43"/>
      <c r="N52" s="11">
        <f t="shared" si="4"/>
        <v>6</v>
      </c>
      <c r="O52" s="11">
        <f t="shared" si="5"/>
        <v>36</v>
      </c>
      <c r="Q52" s="7"/>
    </row>
    <row r="53" spans="1:17" s="11" customFormat="1" ht="41.25" customHeight="1" x14ac:dyDescent="0.2">
      <c r="A53" s="12">
        <v>45</v>
      </c>
      <c r="B53" s="43" t="s">
        <v>18</v>
      </c>
      <c r="C53" s="52" t="s">
        <v>107</v>
      </c>
      <c r="D53" s="13" t="s">
        <v>109</v>
      </c>
      <c r="E53" s="24" t="s">
        <v>78</v>
      </c>
      <c r="F53" s="12">
        <v>14</v>
      </c>
      <c r="G53" s="12">
        <v>6</v>
      </c>
      <c r="H53" s="12">
        <v>2</v>
      </c>
      <c r="I53" s="12"/>
      <c r="J53" s="71">
        <v>43938</v>
      </c>
      <c r="K53" s="76">
        <f t="shared" si="6"/>
        <v>43986</v>
      </c>
      <c r="L53" s="43"/>
      <c r="N53" s="11">
        <f t="shared" si="4"/>
        <v>8</v>
      </c>
      <c r="O53" s="11">
        <f t="shared" si="5"/>
        <v>48</v>
      </c>
      <c r="Q53" s="7"/>
    </row>
    <row r="54" spans="1:17" s="11" customFormat="1" ht="41.25" customHeight="1" x14ac:dyDescent="0.2">
      <c r="A54" s="12">
        <v>46</v>
      </c>
      <c r="B54" s="43" t="s">
        <v>18</v>
      </c>
      <c r="C54" s="52" t="s">
        <v>110</v>
      </c>
      <c r="D54" s="13" t="s">
        <v>111</v>
      </c>
      <c r="E54" s="24" t="s">
        <v>78</v>
      </c>
      <c r="F54" s="12">
        <v>27</v>
      </c>
      <c r="G54" s="12">
        <v>6</v>
      </c>
      <c r="H54" s="12">
        <v>3</v>
      </c>
      <c r="I54" s="12"/>
      <c r="J54" s="71">
        <v>43945</v>
      </c>
      <c r="K54" s="76">
        <f t="shared" si="6"/>
        <v>44005</v>
      </c>
      <c r="L54" s="43"/>
      <c r="N54" s="11">
        <f t="shared" si="4"/>
        <v>10</v>
      </c>
      <c r="O54" s="11">
        <f t="shared" si="5"/>
        <v>60</v>
      </c>
      <c r="Q54" s="7"/>
    </row>
    <row r="55" spans="1:17" s="11" customFormat="1" ht="41.25" customHeight="1" x14ac:dyDescent="0.2">
      <c r="A55" s="12">
        <v>47</v>
      </c>
      <c r="B55" s="43" t="s">
        <v>18</v>
      </c>
      <c r="C55" s="54" t="s">
        <v>67</v>
      </c>
      <c r="D55" s="41" t="s">
        <v>112</v>
      </c>
      <c r="E55" s="48" t="s">
        <v>23</v>
      </c>
      <c r="F55" s="19">
        <v>20</v>
      </c>
      <c r="G55" s="19">
        <v>4</v>
      </c>
      <c r="H55" s="19">
        <v>3</v>
      </c>
      <c r="I55" s="19"/>
      <c r="J55" s="71">
        <v>43957</v>
      </c>
      <c r="K55" s="78">
        <f t="shared" si="6"/>
        <v>44005</v>
      </c>
      <c r="L55" s="43"/>
      <c r="N55" s="11">
        <f t="shared" si="4"/>
        <v>8</v>
      </c>
      <c r="O55" s="11">
        <f t="shared" si="5"/>
        <v>48</v>
      </c>
      <c r="Q55" s="68"/>
    </row>
    <row r="56" spans="1:17" s="11" customFormat="1" ht="41.25" customHeight="1" x14ac:dyDescent="0.2">
      <c r="A56" s="12">
        <v>48</v>
      </c>
      <c r="B56" s="43" t="s">
        <v>18</v>
      </c>
      <c r="C56" s="21" t="s">
        <v>27</v>
      </c>
      <c r="D56" s="13" t="s">
        <v>113</v>
      </c>
      <c r="E56" s="13" t="s">
        <v>75</v>
      </c>
      <c r="F56" s="12">
        <v>11</v>
      </c>
      <c r="G56" s="12">
        <v>3</v>
      </c>
      <c r="H56" s="12">
        <v>2</v>
      </c>
      <c r="I56" s="12"/>
      <c r="J56" s="71">
        <v>43942</v>
      </c>
      <c r="K56" s="72">
        <f t="shared" si="6"/>
        <v>43984</v>
      </c>
      <c r="L56" s="43"/>
      <c r="N56" s="11">
        <f t="shared" si="4"/>
        <v>7</v>
      </c>
      <c r="O56" s="11">
        <f t="shared" si="5"/>
        <v>42</v>
      </c>
      <c r="Q56" s="7"/>
    </row>
    <row r="57" spans="1:17" s="50" customFormat="1" ht="41.25" customHeight="1" x14ac:dyDescent="0.2">
      <c r="A57" s="12">
        <v>49</v>
      </c>
      <c r="B57" s="43" t="s">
        <v>18</v>
      </c>
      <c r="C57" s="21" t="s">
        <v>114</v>
      </c>
      <c r="D57" s="13" t="s">
        <v>115</v>
      </c>
      <c r="E57" s="13" t="s">
        <v>116</v>
      </c>
      <c r="F57" s="12">
        <v>20</v>
      </c>
      <c r="G57" s="12">
        <v>3</v>
      </c>
      <c r="H57" s="12">
        <v>2</v>
      </c>
      <c r="I57" s="12"/>
      <c r="J57" s="71">
        <v>43935</v>
      </c>
      <c r="K57" s="72">
        <f t="shared" si="6"/>
        <v>44001</v>
      </c>
      <c r="L57" s="43"/>
      <c r="M57" s="15" t="s">
        <v>93</v>
      </c>
      <c r="N57" s="15">
        <f t="shared" si="4"/>
        <v>11</v>
      </c>
      <c r="O57" s="15">
        <f t="shared" si="5"/>
        <v>66</v>
      </c>
      <c r="P57" s="15"/>
      <c r="Q57" s="67"/>
    </row>
    <row r="58" spans="1:17" s="15" customFormat="1" ht="41.25" customHeight="1" x14ac:dyDescent="0.2">
      <c r="A58" s="90">
        <v>50</v>
      </c>
      <c r="B58" s="91" t="s">
        <v>18</v>
      </c>
      <c r="C58" s="92" t="s">
        <v>117</v>
      </c>
      <c r="D58" s="92" t="s">
        <v>25</v>
      </c>
      <c r="E58" s="67" t="s">
        <v>26</v>
      </c>
      <c r="F58" s="90">
        <v>10</v>
      </c>
      <c r="G58" s="90">
        <v>3</v>
      </c>
      <c r="H58" s="90">
        <v>2</v>
      </c>
      <c r="I58" s="90"/>
      <c r="J58" s="93">
        <v>43935</v>
      </c>
      <c r="K58" s="94">
        <f t="shared" si="6"/>
        <v>43971</v>
      </c>
      <c r="L58" s="91" t="s">
        <v>207</v>
      </c>
      <c r="M58" s="15" t="s">
        <v>118</v>
      </c>
      <c r="N58" s="15">
        <f t="shared" si="4"/>
        <v>6</v>
      </c>
      <c r="O58" s="15">
        <f t="shared" si="5"/>
        <v>36</v>
      </c>
      <c r="Q58" s="67"/>
    </row>
    <row r="59" spans="1:17" s="49" customFormat="1" ht="41.25" customHeight="1" x14ac:dyDescent="0.2">
      <c r="A59" s="12">
        <v>51</v>
      </c>
      <c r="B59" s="43" t="s">
        <v>18</v>
      </c>
      <c r="C59" s="21" t="s">
        <v>119</v>
      </c>
      <c r="D59" s="21" t="s">
        <v>25</v>
      </c>
      <c r="E59" s="13" t="s">
        <v>66</v>
      </c>
      <c r="F59" s="12">
        <v>15</v>
      </c>
      <c r="G59" s="12">
        <v>6</v>
      </c>
      <c r="H59" s="12">
        <v>2</v>
      </c>
      <c r="I59" s="12"/>
      <c r="J59" s="71">
        <v>43938</v>
      </c>
      <c r="K59" s="72">
        <f t="shared" si="6"/>
        <v>43992</v>
      </c>
      <c r="L59" s="43"/>
      <c r="M59" s="17" t="s">
        <v>118</v>
      </c>
      <c r="N59" s="17">
        <f t="shared" si="4"/>
        <v>9</v>
      </c>
      <c r="O59" s="17">
        <f t="shared" si="5"/>
        <v>54</v>
      </c>
      <c r="P59" s="17"/>
      <c r="Q59" s="64"/>
    </row>
    <row r="60" spans="1:17" s="17" customFormat="1" ht="41.25" customHeight="1" x14ac:dyDescent="0.2">
      <c r="A60" s="12">
        <v>52</v>
      </c>
      <c r="B60" s="43" t="s">
        <v>18</v>
      </c>
      <c r="C60" s="21" t="s">
        <v>120</v>
      </c>
      <c r="D60" s="21" t="s">
        <v>121</v>
      </c>
      <c r="E60" s="13" t="s">
        <v>122</v>
      </c>
      <c r="F60" s="12">
        <v>25</v>
      </c>
      <c r="G60" s="12">
        <v>2</v>
      </c>
      <c r="H60" s="12">
        <v>3</v>
      </c>
      <c r="I60" s="12"/>
      <c r="J60" s="71">
        <v>43955</v>
      </c>
      <c r="K60" s="72">
        <f t="shared" si="6"/>
        <v>44009</v>
      </c>
      <c r="L60" s="43"/>
      <c r="M60" s="17" t="s">
        <v>118</v>
      </c>
      <c r="N60" s="17">
        <f t="shared" si="4"/>
        <v>9</v>
      </c>
      <c r="O60" s="17">
        <f t="shared" si="5"/>
        <v>54</v>
      </c>
      <c r="Q60" s="64"/>
    </row>
    <row r="61" spans="1:17" s="36" customFormat="1" ht="41.25" customHeight="1" x14ac:dyDescent="0.2">
      <c r="A61" s="12">
        <v>53</v>
      </c>
      <c r="B61" s="43" t="s">
        <v>18</v>
      </c>
      <c r="C61" s="21" t="s">
        <v>176</v>
      </c>
      <c r="D61" s="13" t="s">
        <v>175</v>
      </c>
      <c r="E61" s="13" t="s">
        <v>23</v>
      </c>
      <c r="F61" s="12">
        <v>30</v>
      </c>
      <c r="G61" s="12">
        <v>3</v>
      </c>
      <c r="H61" s="12">
        <v>3</v>
      </c>
      <c r="I61" s="12"/>
      <c r="J61" s="71">
        <v>43963</v>
      </c>
      <c r="K61" s="72">
        <f t="shared" si="6"/>
        <v>44029</v>
      </c>
      <c r="L61" s="43"/>
      <c r="M61" s="35" t="s">
        <v>118</v>
      </c>
      <c r="N61" s="36">
        <f t="shared" si="4"/>
        <v>11</v>
      </c>
      <c r="O61" s="36">
        <f t="shared" si="5"/>
        <v>66</v>
      </c>
      <c r="Q61" s="65"/>
    </row>
    <row r="62" spans="1:17" s="36" customFormat="1" ht="41.25" customHeight="1" x14ac:dyDescent="0.2">
      <c r="A62" s="12">
        <v>54</v>
      </c>
      <c r="B62" s="43" t="s">
        <v>18</v>
      </c>
      <c r="C62" s="21" t="s">
        <v>181</v>
      </c>
      <c r="D62" s="13" t="s">
        <v>175</v>
      </c>
      <c r="E62" s="13" t="s">
        <v>66</v>
      </c>
      <c r="F62" s="12">
        <v>30</v>
      </c>
      <c r="G62" s="12">
        <v>3</v>
      </c>
      <c r="H62" s="12">
        <v>3</v>
      </c>
      <c r="I62" s="12"/>
      <c r="J62" s="71">
        <v>43963</v>
      </c>
      <c r="K62" s="72">
        <f t="shared" si="6"/>
        <v>44029</v>
      </c>
      <c r="L62" s="43"/>
      <c r="M62" s="35" t="s">
        <v>118</v>
      </c>
      <c r="N62" s="36">
        <f t="shared" si="4"/>
        <v>11</v>
      </c>
      <c r="O62" s="36">
        <f t="shared" si="5"/>
        <v>66</v>
      </c>
      <c r="Q62" s="65"/>
    </row>
    <row r="63" spans="1:17" s="36" customFormat="1" ht="41.25" customHeight="1" x14ac:dyDescent="0.2">
      <c r="A63" s="12">
        <v>55</v>
      </c>
      <c r="B63" s="43" t="s">
        <v>18</v>
      </c>
      <c r="C63" s="21" t="s">
        <v>177</v>
      </c>
      <c r="D63" s="13" t="s">
        <v>178</v>
      </c>
      <c r="E63" s="13" t="s">
        <v>75</v>
      </c>
      <c r="F63" s="12">
        <v>14</v>
      </c>
      <c r="G63" s="12">
        <v>4</v>
      </c>
      <c r="H63" s="12">
        <v>2</v>
      </c>
      <c r="I63" s="12"/>
      <c r="J63" s="71">
        <v>43957</v>
      </c>
      <c r="K63" s="72">
        <f t="shared" si="6"/>
        <v>44005</v>
      </c>
      <c r="L63" s="43"/>
      <c r="M63" s="35" t="s">
        <v>118</v>
      </c>
      <c r="N63" s="36">
        <f t="shared" si="4"/>
        <v>8</v>
      </c>
      <c r="O63" s="36">
        <f t="shared" si="5"/>
        <v>48</v>
      </c>
      <c r="Q63" s="65"/>
    </row>
    <row r="64" spans="1:17" s="36" customFormat="1" ht="41.25" customHeight="1" x14ac:dyDescent="0.2">
      <c r="A64" s="12">
        <v>56</v>
      </c>
      <c r="B64" s="43" t="s">
        <v>18</v>
      </c>
      <c r="C64" s="21" t="s">
        <v>182</v>
      </c>
      <c r="D64" s="13" t="s">
        <v>183</v>
      </c>
      <c r="E64" s="13" t="s">
        <v>26</v>
      </c>
      <c r="F64" s="12">
        <v>15</v>
      </c>
      <c r="G64" s="12">
        <v>6</v>
      </c>
      <c r="H64" s="12">
        <v>2</v>
      </c>
      <c r="I64" s="12"/>
      <c r="J64" s="71">
        <v>43959</v>
      </c>
      <c r="K64" s="72">
        <v>44008</v>
      </c>
      <c r="L64" s="43"/>
      <c r="M64" s="35" t="s">
        <v>118</v>
      </c>
      <c r="N64" s="36">
        <f t="shared" si="4"/>
        <v>9</v>
      </c>
      <c r="O64" s="36">
        <f t="shared" si="5"/>
        <v>54</v>
      </c>
      <c r="Q64" s="65"/>
    </row>
    <row r="65" spans="1:17" s="36" customFormat="1" ht="41.25" customHeight="1" x14ac:dyDescent="0.2">
      <c r="A65" s="12">
        <v>57</v>
      </c>
      <c r="B65" s="43" t="s">
        <v>18</v>
      </c>
      <c r="C65" s="21" t="s">
        <v>184</v>
      </c>
      <c r="D65" s="13" t="s">
        <v>183</v>
      </c>
      <c r="E65" s="13" t="s">
        <v>26</v>
      </c>
      <c r="F65" s="12">
        <v>15</v>
      </c>
      <c r="G65" s="12">
        <v>5</v>
      </c>
      <c r="H65" s="12">
        <v>2</v>
      </c>
      <c r="I65" s="12"/>
      <c r="J65" s="71">
        <v>43958</v>
      </c>
      <c r="K65" s="72">
        <v>44007</v>
      </c>
      <c r="L65" s="43"/>
      <c r="M65" s="35" t="s">
        <v>118</v>
      </c>
      <c r="N65" s="36">
        <f t="shared" si="4"/>
        <v>9</v>
      </c>
      <c r="O65" s="36">
        <f t="shared" si="5"/>
        <v>54</v>
      </c>
      <c r="Q65" s="65"/>
    </row>
    <row r="66" spans="1:17" s="36" customFormat="1" ht="41.25" customHeight="1" x14ac:dyDescent="0.2">
      <c r="A66" s="12">
        <v>58</v>
      </c>
      <c r="B66" s="43" t="s">
        <v>18</v>
      </c>
      <c r="C66" s="21" t="s">
        <v>182</v>
      </c>
      <c r="D66" s="13" t="s">
        <v>185</v>
      </c>
      <c r="E66" s="13" t="s">
        <v>19</v>
      </c>
      <c r="F66" s="12">
        <v>11</v>
      </c>
      <c r="G66" s="12">
        <v>4</v>
      </c>
      <c r="H66" s="12">
        <v>2</v>
      </c>
      <c r="I66" s="12"/>
      <c r="J66" s="71" t="s">
        <v>186</v>
      </c>
      <c r="K66" s="72" t="s">
        <v>187</v>
      </c>
      <c r="L66" s="43"/>
      <c r="M66" s="35" t="s">
        <v>118</v>
      </c>
      <c r="N66" s="36">
        <f t="shared" si="4"/>
        <v>7</v>
      </c>
      <c r="O66" s="36">
        <f t="shared" si="5"/>
        <v>42</v>
      </c>
      <c r="Q66" s="65"/>
    </row>
    <row r="67" spans="1:17" s="36" customFormat="1" ht="41.25" customHeight="1" x14ac:dyDescent="0.2">
      <c r="A67" s="12">
        <v>59</v>
      </c>
      <c r="B67" s="43" t="s">
        <v>18</v>
      </c>
      <c r="C67" s="21" t="s">
        <v>184</v>
      </c>
      <c r="D67" s="13" t="s">
        <v>185</v>
      </c>
      <c r="E67" s="13" t="s">
        <v>19</v>
      </c>
      <c r="F67" s="12">
        <v>13</v>
      </c>
      <c r="G67" s="12">
        <v>6</v>
      </c>
      <c r="H67" s="12">
        <v>2</v>
      </c>
      <c r="I67" s="12"/>
      <c r="J67" s="71" t="s">
        <v>188</v>
      </c>
      <c r="K67" s="72" t="s">
        <v>189</v>
      </c>
      <c r="L67" s="43"/>
      <c r="M67" s="35" t="s">
        <v>118</v>
      </c>
      <c r="N67" s="36">
        <f t="shared" si="4"/>
        <v>8</v>
      </c>
      <c r="O67" s="36">
        <f t="shared" si="5"/>
        <v>48</v>
      </c>
      <c r="Q67" s="65"/>
    </row>
    <row r="68" spans="1:17" s="50" customFormat="1" ht="41.25" customHeight="1" x14ac:dyDescent="0.2">
      <c r="A68" s="12">
        <v>60</v>
      </c>
      <c r="B68" s="43" t="s">
        <v>18</v>
      </c>
      <c r="C68" s="21" t="s">
        <v>184</v>
      </c>
      <c r="D68" s="13" t="s">
        <v>190</v>
      </c>
      <c r="E68" s="13" t="s">
        <v>206</v>
      </c>
      <c r="F68" s="12">
        <v>15</v>
      </c>
      <c r="G68" s="12">
        <v>4</v>
      </c>
      <c r="H68" s="12">
        <v>3</v>
      </c>
      <c r="I68" s="12"/>
      <c r="J68" s="71">
        <v>43936</v>
      </c>
      <c r="K68" s="72">
        <v>43950</v>
      </c>
      <c r="L68" s="43"/>
      <c r="M68" s="35" t="s">
        <v>118</v>
      </c>
      <c r="N68" s="36">
        <f t="shared" si="4"/>
        <v>6</v>
      </c>
      <c r="O68" s="36">
        <f t="shared" si="5"/>
        <v>36</v>
      </c>
      <c r="P68" s="36"/>
      <c r="Q68" s="65"/>
    </row>
    <row r="69" spans="1:17" s="36" customFormat="1" ht="41.25" customHeight="1" x14ac:dyDescent="0.2">
      <c r="A69" s="12">
        <v>61</v>
      </c>
      <c r="B69" s="43" t="s">
        <v>18</v>
      </c>
      <c r="C69" s="21" t="s">
        <v>184</v>
      </c>
      <c r="D69" s="13" t="s">
        <v>191</v>
      </c>
      <c r="E69" s="13" t="s">
        <v>66</v>
      </c>
      <c r="F69" s="12">
        <v>4</v>
      </c>
      <c r="G69" s="12">
        <v>3</v>
      </c>
      <c r="H69" s="12">
        <v>2</v>
      </c>
      <c r="I69" s="12"/>
      <c r="J69" s="71">
        <v>43948</v>
      </c>
      <c r="K69" s="72">
        <v>43955</v>
      </c>
      <c r="L69" s="43"/>
      <c r="M69" s="35" t="s">
        <v>118</v>
      </c>
      <c r="N69" s="36">
        <f t="shared" si="4"/>
        <v>3</v>
      </c>
      <c r="O69" s="36">
        <f t="shared" si="5"/>
        <v>18</v>
      </c>
      <c r="Q69" s="65"/>
    </row>
    <row r="70" spans="1:17" s="36" customFormat="1" ht="41.25" customHeight="1" x14ac:dyDescent="0.2">
      <c r="A70" s="12">
        <v>62</v>
      </c>
      <c r="B70" s="13" t="s">
        <v>18</v>
      </c>
      <c r="C70" s="21" t="s">
        <v>192</v>
      </c>
      <c r="D70" s="13" t="s">
        <v>25</v>
      </c>
      <c r="E70" s="13" t="s">
        <v>22</v>
      </c>
      <c r="F70" s="12">
        <v>10</v>
      </c>
      <c r="G70" s="12">
        <v>3</v>
      </c>
      <c r="H70" s="12">
        <v>2</v>
      </c>
      <c r="I70" s="12"/>
      <c r="J70" s="71" t="s">
        <v>193</v>
      </c>
      <c r="K70" s="72">
        <v>44170</v>
      </c>
      <c r="L70" s="13"/>
      <c r="M70" s="35" t="s">
        <v>118</v>
      </c>
      <c r="N70" s="36">
        <f t="shared" si="4"/>
        <v>6</v>
      </c>
      <c r="O70" s="36">
        <f t="shared" si="5"/>
        <v>36</v>
      </c>
    </row>
    <row r="71" spans="1:17" s="36" customFormat="1" ht="41.25" customHeight="1" x14ac:dyDescent="0.2">
      <c r="A71" s="12">
        <v>63</v>
      </c>
      <c r="B71" s="13" t="s">
        <v>18</v>
      </c>
      <c r="C71" s="21" t="s">
        <v>194</v>
      </c>
      <c r="D71" s="13" t="s">
        <v>21</v>
      </c>
      <c r="E71" s="13" t="s">
        <v>22</v>
      </c>
      <c r="F71" s="12">
        <v>30</v>
      </c>
      <c r="G71" s="12">
        <v>2</v>
      </c>
      <c r="H71" s="12">
        <v>3</v>
      </c>
      <c r="I71" s="12"/>
      <c r="J71" s="71" t="s">
        <v>195</v>
      </c>
      <c r="K71" s="72" t="s">
        <v>196</v>
      </c>
      <c r="L71" s="13"/>
      <c r="M71" s="35" t="s">
        <v>118</v>
      </c>
      <c r="N71" s="36">
        <f t="shared" si="4"/>
        <v>11</v>
      </c>
      <c r="O71" s="36">
        <f t="shared" si="5"/>
        <v>66</v>
      </c>
    </row>
    <row r="72" spans="1:17" s="15" customFormat="1" ht="33.75" customHeight="1" x14ac:dyDescent="0.2">
      <c r="A72" s="90">
        <v>64</v>
      </c>
      <c r="B72" s="67" t="s">
        <v>29</v>
      </c>
      <c r="C72" s="67" t="s">
        <v>30</v>
      </c>
      <c r="D72" s="67" t="s">
        <v>79</v>
      </c>
      <c r="E72" s="67" t="s">
        <v>80</v>
      </c>
      <c r="F72" s="90">
        <v>6</v>
      </c>
      <c r="G72" s="90">
        <v>3</v>
      </c>
      <c r="H72" s="90">
        <v>3</v>
      </c>
      <c r="I72" s="90"/>
      <c r="J72" s="93">
        <v>43956</v>
      </c>
      <c r="K72" s="94">
        <f t="shared" ref="K72:K79" si="7">J72+O72</f>
        <v>43974</v>
      </c>
      <c r="L72" s="67"/>
      <c r="N72" s="15">
        <f t="shared" si="4"/>
        <v>3</v>
      </c>
      <c r="O72" s="15">
        <f t="shared" si="5"/>
        <v>18</v>
      </c>
    </row>
    <row r="73" spans="1:17" s="15" customFormat="1" ht="33.75" customHeight="1" x14ac:dyDescent="0.2">
      <c r="A73" s="90">
        <v>65</v>
      </c>
      <c r="B73" s="67" t="s">
        <v>29</v>
      </c>
      <c r="C73" s="67" t="s">
        <v>30</v>
      </c>
      <c r="D73" s="67" t="s">
        <v>81</v>
      </c>
      <c r="E73" s="67" t="s">
        <v>82</v>
      </c>
      <c r="F73" s="90">
        <v>10</v>
      </c>
      <c r="G73" s="90">
        <v>2</v>
      </c>
      <c r="H73" s="90">
        <v>2</v>
      </c>
      <c r="I73" s="90"/>
      <c r="J73" s="93">
        <v>43955</v>
      </c>
      <c r="K73" s="94">
        <f t="shared" si="7"/>
        <v>43991</v>
      </c>
      <c r="L73" s="67"/>
      <c r="N73" s="15">
        <f t="shared" ref="N73:N83" si="8">ROUND(F73/H73,0)+1</f>
        <v>6</v>
      </c>
      <c r="O73" s="15">
        <f t="shared" ref="O73:O79" si="9">N73*6</f>
        <v>36</v>
      </c>
    </row>
    <row r="74" spans="1:17" s="15" customFormat="1" ht="33.75" customHeight="1" x14ac:dyDescent="0.2">
      <c r="A74" s="90">
        <v>66</v>
      </c>
      <c r="B74" s="67" t="s">
        <v>29</v>
      </c>
      <c r="C74" s="67" t="s">
        <v>30</v>
      </c>
      <c r="D74" s="67" t="s">
        <v>83</v>
      </c>
      <c r="E74" s="67" t="s">
        <v>84</v>
      </c>
      <c r="F74" s="90">
        <v>10</v>
      </c>
      <c r="G74" s="90">
        <v>4</v>
      </c>
      <c r="H74" s="90">
        <v>3</v>
      </c>
      <c r="I74" s="90"/>
      <c r="J74" s="93">
        <v>43936</v>
      </c>
      <c r="K74" s="94">
        <f t="shared" si="7"/>
        <v>43960</v>
      </c>
      <c r="L74" s="67"/>
      <c r="N74" s="15">
        <f t="shared" si="8"/>
        <v>4</v>
      </c>
      <c r="O74" s="15">
        <f t="shared" si="9"/>
        <v>24</v>
      </c>
    </row>
    <row r="75" spans="1:17" s="15" customFormat="1" ht="33.75" customHeight="1" x14ac:dyDescent="0.2">
      <c r="A75" s="90">
        <v>67</v>
      </c>
      <c r="B75" s="67" t="s">
        <v>29</v>
      </c>
      <c r="C75" s="67" t="s">
        <v>85</v>
      </c>
      <c r="D75" s="67" t="s">
        <v>86</v>
      </c>
      <c r="E75" s="67" t="s">
        <v>87</v>
      </c>
      <c r="F75" s="90">
        <v>8</v>
      </c>
      <c r="G75" s="90">
        <v>3</v>
      </c>
      <c r="H75" s="90">
        <v>2</v>
      </c>
      <c r="I75" s="90"/>
      <c r="J75" s="93">
        <v>43935</v>
      </c>
      <c r="K75" s="94">
        <f t="shared" si="7"/>
        <v>43965</v>
      </c>
      <c r="L75" s="67"/>
      <c r="N75" s="15">
        <f t="shared" si="8"/>
        <v>5</v>
      </c>
      <c r="O75" s="15">
        <f t="shared" si="9"/>
        <v>30</v>
      </c>
    </row>
    <row r="76" spans="1:17" s="15" customFormat="1" ht="33.75" customHeight="1" x14ac:dyDescent="0.2">
      <c r="A76" s="90">
        <v>68</v>
      </c>
      <c r="B76" s="67" t="s">
        <v>29</v>
      </c>
      <c r="C76" s="67" t="s">
        <v>85</v>
      </c>
      <c r="D76" s="67" t="s">
        <v>88</v>
      </c>
      <c r="E76" s="67" t="s">
        <v>89</v>
      </c>
      <c r="F76" s="90">
        <v>6</v>
      </c>
      <c r="G76" s="90">
        <v>2</v>
      </c>
      <c r="H76" s="90">
        <v>2</v>
      </c>
      <c r="I76" s="90"/>
      <c r="J76" s="93">
        <v>43962</v>
      </c>
      <c r="K76" s="94">
        <f t="shared" si="7"/>
        <v>43986</v>
      </c>
      <c r="L76" s="67"/>
      <c r="N76" s="15">
        <f t="shared" si="8"/>
        <v>4</v>
      </c>
      <c r="O76" s="15">
        <f t="shared" si="9"/>
        <v>24</v>
      </c>
    </row>
    <row r="77" spans="1:17" s="15" customFormat="1" ht="33.75" customHeight="1" x14ac:dyDescent="0.2">
      <c r="A77" s="90">
        <v>69</v>
      </c>
      <c r="B77" s="67" t="s">
        <v>29</v>
      </c>
      <c r="C77" s="67" t="s">
        <v>85</v>
      </c>
      <c r="D77" s="95" t="s">
        <v>90</v>
      </c>
      <c r="E77" s="96" t="s">
        <v>91</v>
      </c>
      <c r="F77" s="90">
        <v>5</v>
      </c>
      <c r="G77" s="90">
        <v>2</v>
      </c>
      <c r="H77" s="90">
        <v>2</v>
      </c>
      <c r="I77" s="90"/>
      <c r="J77" s="97" t="s">
        <v>92</v>
      </c>
      <c r="K77" s="94">
        <f t="shared" si="7"/>
        <v>43961</v>
      </c>
      <c r="L77" s="67"/>
      <c r="M77" s="15" t="s">
        <v>93</v>
      </c>
      <c r="N77" s="15">
        <f t="shared" si="8"/>
        <v>4</v>
      </c>
      <c r="O77" s="15">
        <f t="shared" si="9"/>
        <v>24</v>
      </c>
    </row>
    <row r="78" spans="1:17" s="15" customFormat="1" ht="33.75" customHeight="1" x14ac:dyDescent="0.2">
      <c r="A78" s="90">
        <v>70</v>
      </c>
      <c r="B78" s="67" t="s">
        <v>29</v>
      </c>
      <c r="C78" s="67" t="s">
        <v>30</v>
      </c>
      <c r="D78" s="67" t="s">
        <v>94</v>
      </c>
      <c r="E78" s="96" t="s">
        <v>31</v>
      </c>
      <c r="F78" s="90">
        <v>12</v>
      </c>
      <c r="G78" s="90">
        <v>5</v>
      </c>
      <c r="H78" s="90">
        <v>2</v>
      </c>
      <c r="I78" s="90"/>
      <c r="J78" s="93">
        <v>43937</v>
      </c>
      <c r="K78" s="94">
        <f t="shared" si="7"/>
        <v>43979</v>
      </c>
      <c r="L78" s="67"/>
      <c r="M78" s="15" t="s">
        <v>93</v>
      </c>
      <c r="N78" s="15">
        <f t="shared" si="8"/>
        <v>7</v>
      </c>
      <c r="O78" s="15">
        <f t="shared" si="9"/>
        <v>42</v>
      </c>
    </row>
    <row r="79" spans="1:17" s="15" customFormat="1" ht="33.75" customHeight="1" x14ac:dyDescent="0.2">
      <c r="A79" s="90">
        <v>71</v>
      </c>
      <c r="B79" s="67" t="s">
        <v>29</v>
      </c>
      <c r="C79" s="67" t="s">
        <v>32</v>
      </c>
      <c r="D79" s="67" t="s">
        <v>95</v>
      </c>
      <c r="E79" s="67" t="s">
        <v>96</v>
      </c>
      <c r="F79" s="90">
        <v>5</v>
      </c>
      <c r="G79" s="90">
        <v>2</v>
      </c>
      <c r="H79" s="90">
        <v>1</v>
      </c>
      <c r="I79" s="90"/>
      <c r="J79" s="93">
        <v>43995</v>
      </c>
      <c r="K79" s="94">
        <f t="shared" si="7"/>
        <v>44031</v>
      </c>
      <c r="L79" s="67"/>
      <c r="N79" s="15">
        <f t="shared" si="8"/>
        <v>6</v>
      </c>
      <c r="O79" s="15">
        <f t="shared" si="9"/>
        <v>36</v>
      </c>
    </row>
    <row r="80" spans="1:17" s="11" customFormat="1" ht="33.75" customHeight="1" x14ac:dyDescent="0.2">
      <c r="A80" s="12">
        <v>72</v>
      </c>
      <c r="B80" s="13" t="s">
        <v>33</v>
      </c>
      <c r="C80" s="13" t="s">
        <v>34</v>
      </c>
      <c r="D80" s="13" t="s">
        <v>97</v>
      </c>
      <c r="E80" s="39" t="s">
        <v>98</v>
      </c>
      <c r="F80" s="12">
        <v>12</v>
      </c>
      <c r="G80" s="12">
        <v>6</v>
      </c>
      <c r="H80" s="12">
        <v>3</v>
      </c>
      <c r="I80" s="12"/>
      <c r="J80" s="71">
        <v>43959</v>
      </c>
      <c r="K80" s="72">
        <v>43980</v>
      </c>
      <c r="L80" s="13"/>
      <c r="N80" s="11">
        <f t="shared" si="8"/>
        <v>5</v>
      </c>
    </row>
    <row r="81" spans="1:15" s="11" customFormat="1" ht="33" x14ac:dyDescent="0.2">
      <c r="A81" s="12">
        <v>73</v>
      </c>
      <c r="B81" s="13" t="s">
        <v>33</v>
      </c>
      <c r="C81" s="13" t="s">
        <v>34</v>
      </c>
      <c r="D81" s="13" t="s">
        <v>99</v>
      </c>
      <c r="E81" s="39" t="s">
        <v>100</v>
      </c>
      <c r="F81" s="12">
        <v>12</v>
      </c>
      <c r="G81" s="12">
        <v>3</v>
      </c>
      <c r="H81" s="12">
        <v>3</v>
      </c>
      <c r="I81" s="12"/>
      <c r="J81" s="71">
        <v>43959</v>
      </c>
      <c r="K81" s="72">
        <v>43980</v>
      </c>
      <c r="L81" s="13"/>
      <c r="N81" s="11">
        <f t="shared" si="8"/>
        <v>5</v>
      </c>
    </row>
    <row r="82" spans="1:15" s="11" customFormat="1" ht="33" customHeight="1" x14ac:dyDescent="0.2">
      <c r="A82" s="12">
        <v>74</v>
      </c>
      <c r="B82" s="13" t="s">
        <v>35</v>
      </c>
      <c r="C82" s="21" t="s">
        <v>101</v>
      </c>
      <c r="D82" s="13" t="s">
        <v>102</v>
      </c>
      <c r="E82" s="13" t="s">
        <v>103</v>
      </c>
      <c r="F82" s="12">
        <v>10</v>
      </c>
      <c r="G82" s="12">
        <v>6</v>
      </c>
      <c r="H82" s="12">
        <v>2</v>
      </c>
      <c r="I82" s="12"/>
      <c r="J82" s="71">
        <v>43952</v>
      </c>
      <c r="K82" s="72">
        <f t="shared" ref="K82:K87" si="10">J82+O82</f>
        <v>43988</v>
      </c>
      <c r="L82" s="13"/>
      <c r="N82" s="11">
        <f t="shared" si="8"/>
        <v>6</v>
      </c>
      <c r="O82" s="11">
        <f>N82*6</f>
        <v>36</v>
      </c>
    </row>
    <row r="83" spans="1:15" s="11" customFormat="1" ht="33" customHeight="1" x14ac:dyDescent="0.2">
      <c r="A83" s="12">
        <v>75</v>
      </c>
      <c r="B83" s="13" t="s">
        <v>35</v>
      </c>
      <c r="C83" s="23" t="s">
        <v>104</v>
      </c>
      <c r="D83" s="13" t="s">
        <v>105</v>
      </c>
      <c r="E83" s="24" t="s">
        <v>106</v>
      </c>
      <c r="F83" s="12">
        <v>10</v>
      </c>
      <c r="G83" s="12">
        <v>3</v>
      </c>
      <c r="H83" s="12">
        <v>2</v>
      </c>
      <c r="I83" s="12"/>
      <c r="J83" s="71">
        <v>43963</v>
      </c>
      <c r="K83" s="72">
        <f t="shared" si="10"/>
        <v>43999</v>
      </c>
      <c r="L83" s="13"/>
      <c r="N83" s="11">
        <f t="shared" si="8"/>
        <v>6</v>
      </c>
      <c r="O83" s="11">
        <f>N83*6</f>
        <v>36</v>
      </c>
    </row>
    <row r="84" spans="1:15" s="16" customFormat="1" ht="41.25" customHeight="1" x14ac:dyDescent="0.2">
      <c r="A84" s="12">
        <v>76</v>
      </c>
      <c r="B84" s="13" t="s">
        <v>35</v>
      </c>
      <c r="C84" s="13" t="s">
        <v>208</v>
      </c>
      <c r="D84" s="13" t="s">
        <v>209</v>
      </c>
      <c r="E84" s="24" t="s">
        <v>210</v>
      </c>
      <c r="F84" s="12">
        <v>12</v>
      </c>
      <c r="G84" s="12">
        <v>6</v>
      </c>
      <c r="H84" s="12">
        <v>2</v>
      </c>
      <c r="I84" s="12"/>
      <c r="J84" s="71">
        <v>43952</v>
      </c>
      <c r="K84" s="72">
        <f t="shared" si="10"/>
        <v>43952</v>
      </c>
      <c r="L84" s="13"/>
      <c r="M84" s="22"/>
    </row>
    <row r="85" spans="1:15" s="16" customFormat="1" ht="41.25" customHeight="1" x14ac:dyDescent="0.2">
      <c r="A85" s="12">
        <v>77</v>
      </c>
      <c r="B85" s="13" t="s">
        <v>35</v>
      </c>
      <c r="C85" s="13" t="s">
        <v>208</v>
      </c>
      <c r="D85" s="69" t="s">
        <v>211</v>
      </c>
      <c r="E85" s="24" t="s">
        <v>210</v>
      </c>
      <c r="F85" s="12">
        <v>9</v>
      </c>
      <c r="G85" s="12">
        <v>6</v>
      </c>
      <c r="H85" s="12">
        <v>2</v>
      </c>
      <c r="I85" s="12"/>
      <c r="J85" s="71">
        <v>43959</v>
      </c>
      <c r="K85" s="72">
        <f t="shared" si="10"/>
        <v>43959</v>
      </c>
      <c r="L85" s="13"/>
      <c r="M85" s="22"/>
    </row>
    <row r="86" spans="1:15" s="16" customFormat="1" ht="41.25" customHeight="1" x14ac:dyDescent="0.2">
      <c r="A86" s="12">
        <v>78</v>
      </c>
      <c r="B86" s="13" t="s">
        <v>35</v>
      </c>
      <c r="C86" s="13" t="s">
        <v>208</v>
      </c>
      <c r="D86" s="21" t="s">
        <v>212</v>
      </c>
      <c r="E86" s="24" t="s">
        <v>213</v>
      </c>
      <c r="F86" s="12">
        <v>9</v>
      </c>
      <c r="G86" s="12">
        <v>6</v>
      </c>
      <c r="H86" s="12">
        <v>2</v>
      </c>
      <c r="I86" s="12"/>
      <c r="J86" s="71">
        <v>43952</v>
      </c>
      <c r="K86" s="72">
        <f t="shared" si="10"/>
        <v>43952</v>
      </c>
      <c r="L86" s="13"/>
      <c r="M86" s="22"/>
    </row>
    <row r="87" spans="1:15" s="16" customFormat="1" ht="41.25" customHeight="1" x14ac:dyDescent="0.2">
      <c r="A87" s="12">
        <v>79</v>
      </c>
      <c r="B87" s="13" t="s">
        <v>35</v>
      </c>
      <c r="C87" s="13" t="s">
        <v>208</v>
      </c>
      <c r="D87" s="51" t="s">
        <v>214</v>
      </c>
      <c r="E87" s="24" t="s">
        <v>213</v>
      </c>
      <c r="F87" s="12">
        <v>14</v>
      </c>
      <c r="G87" s="12">
        <v>6</v>
      </c>
      <c r="H87" s="12">
        <v>2</v>
      </c>
      <c r="I87" s="12"/>
      <c r="J87" s="71">
        <v>43952</v>
      </c>
      <c r="K87" s="72">
        <f t="shared" si="10"/>
        <v>43952</v>
      </c>
      <c r="L87" s="13"/>
      <c r="M87" s="22"/>
    </row>
    <row r="88" spans="1:15" s="11" customFormat="1" ht="12" customHeight="1" x14ac:dyDescent="0.2">
      <c r="A88" s="6"/>
      <c r="B88" s="7"/>
      <c r="C88" s="7"/>
      <c r="D88" s="25"/>
      <c r="E88" s="7"/>
      <c r="F88" s="6"/>
      <c r="G88" s="6"/>
      <c r="H88" s="6"/>
      <c r="I88" s="6"/>
      <c r="J88" s="9"/>
      <c r="K88" s="10"/>
      <c r="L88" s="7"/>
      <c r="N88" s="11" t="e">
        <f t="shared" ref="N88" si="11">ROUND(F88/H88,0)+1</f>
        <v>#DIV/0!</v>
      </c>
      <c r="O88" s="11" t="e">
        <f t="shared" ref="O88" si="12">N88*6</f>
        <v>#DIV/0!</v>
      </c>
    </row>
    <row r="89" spans="1:15" s="11" customFormat="1" ht="26.25" customHeight="1" x14ac:dyDescent="0.2">
      <c r="A89" s="26"/>
      <c r="B89" s="27"/>
      <c r="C89" s="27"/>
      <c r="D89" s="27"/>
      <c r="E89" s="27"/>
      <c r="F89" s="26"/>
      <c r="G89" s="26"/>
      <c r="H89" s="26"/>
      <c r="I89" s="26"/>
      <c r="J89" s="28"/>
      <c r="K89" s="29"/>
      <c r="L89" s="27"/>
    </row>
    <row r="90" spans="1:15" x14ac:dyDescent="0.25">
      <c r="A90" s="30" t="s">
        <v>179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5" x14ac:dyDescent="0.25">
      <c r="A91" s="31" t="s">
        <v>180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5" x14ac:dyDescent="0.25">
      <c r="A92" s="31" t="s">
        <v>36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5" ht="36.950000000000003" customHeight="1" x14ac:dyDescent="0.25">
      <c r="A93" s="79" t="s">
        <v>37</v>
      </c>
      <c r="B93" s="79"/>
      <c r="C93" s="79"/>
      <c r="D93" s="79"/>
      <c r="E93" s="79"/>
      <c r="F93" s="32"/>
      <c r="G93" s="32"/>
      <c r="H93" s="32"/>
      <c r="I93" s="32"/>
      <c r="J93" s="32"/>
      <c r="K93" s="32"/>
      <c r="L93" s="32"/>
    </row>
    <row r="94" spans="1:15" x14ac:dyDescent="0.25">
      <c r="A94" s="31" t="s">
        <v>38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5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5" x14ac:dyDescent="0.25">
      <c r="H96" s="34" t="s">
        <v>39</v>
      </c>
      <c r="I96" s="34"/>
      <c r="J96" s="34"/>
      <c r="K96" s="34"/>
      <c r="L96" s="34"/>
    </row>
  </sheetData>
  <autoFilter ref="A7:O88">
    <filterColumn colId="6" showButton="0"/>
    <filterColumn colId="9" showButton="0"/>
  </autoFilter>
  <sortState ref="B9:R87">
    <sortCondition ref="B9:B87"/>
  </sortState>
  <mergeCells count="13">
    <mergeCell ref="A93:E93"/>
    <mergeCell ref="L7:L8"/>
    <mergeCell ref="A4:L4"/>
    <mergeCell ref="A7:A8"/>
    <mergeCell ref="B7:B8"/>
    <mergeCell ref="C7:C8"/>
    <mergeCell ref="D7:D8"/>
    <mergeCell ref="E7:E8"/>
    <mergeCell ref="F7:F8"/>
    <mergeCell ref="G7:H7"/>
    <mergeCell ref="I7:I8"/>
    <mergeCell ref="J7:K7"/>
    <mergeCell ref="A5:L5"/>
  </mergeCells>
  <pageMargins left="0" right="0" top="0" bottom="0" header="0" footer="0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BỔ SUNG</vt:lpstr>
    </vt:vector>
  </TitlesOfParts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dcterms:created xsi:type="dcterms:W3CDTF">2020-02-25T02:58:16Z</dcterms:created>
  <dcterms:modified xsi:type="dcterms:W3CDTF">2020-04-12T07:27:56Z</dcterms:modified>
</cp:coreProperties>
</file>